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autoCompressPictures="0"/>
  <mc:AlternateContent xmlns:mc="http://schemas.openxmlformats.org/markup-compatibility/2006">
    <mc:Choice Requires="x15">
      <x15ac:absPath xmlns:x15ac="http://schemas.microsoft.com/office/spreadsheetml/2010/11/ac" url="https://qaoqld-my.sharepoint.com/personal/anna_compton_qao_qld_gov_au/Documents/Desktop/"/>
    </mc:Choice>
  </mc:AlternateContent>
  <xr:revisionPtr revIDLastSave="0" documentId="8_{3B04C714-A632-4096-BACB-A847838493C9}" xr6:coauthVersionLast="47" xr6:coauthVersionMax="47" xr10:uidLastSave="{00000000-0000-0000-0000-000000000000}"/>
  <bookViews>
    <workbookView xWindow="-120" yWindow="-120" windowWidth="29040" windowHeight="15840" tabRatio="702" xr2:uid="{00000000-000D-0000-FFFF-FFFF00000000}"/>
  </bookViews>
  <sheets>
    <sheet name="Summary" sheetId="16" r:id="rId1"/>
    <sheet name="Benchmark information" sheetId="13" r:id="rId2"/>
    <sheet name="Assessment" sheetId="4" r:id="rId3"/>
    <sheet name="Overall results" sheetId="11" r:id="rId4"/>
    <sheet name="Model" sheetId="7" r:id="rId5"/>
    <sheet name="QAO deficiency criteria" sheetId="15" r:id="rId6"/>
    <sheet name="Version History" sheetId="14" r:id="rId7"/>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J74" i="11" l="1"/>
  <c r="L74" i="11" s="1"/>
  <c r="M74" i="11" s="1"/>
  <c r="J73" i="11"/>
  <c r="L73" i="11" s="1"/>
  <c r="M73" i="11" s="1"/>
  <c r="J72" i="11"/>
  <c r="L72" i="11" s="1"/>
  <c r="M72" i="11" s="1"/>
  <c r="J71" i="11"/>
  <c r="L71" i="11" s="1"/>
  <c r="M71" i="11" s="1"/>
  <c r="J70" i="11"/>
  <c r="L70" i="11" s="1"/>
  <c r="M70" i="11" s="1"/>
  <c r="J69" i="11"/>
  <c r="L69" i="11" s="1"/>
  <c r="J68" i="11"/>
  <c r="L68" i="11" s="1"/>
  <c r="J67" i="11"/>
  <c r="L67" i="11" s="1"/>
  <c r="M67" i="11" s="1"/>
  <c r="J66" i="11"/>
  <c r="L66" i="11" s="1"/>
  <c r="M66" i="11" s="1"/>
  <c r="J65" i="11"/>
  <c r="L65" i="11" s="1"/>
  <c r="M65" i="11" s="1"/>
  <c r="J64" i="11"/>
  <c r="L64" i="11" s="1"/>
  <c r="M64" i="11" s="1"/>
  <c r="J63" i="11"/>
  <c r="J62" i="11"/>
  <c r="L62" i="11" s="1"/>
  <c r="M62" i="11" s="1"/>
  <c r="J61" i="11"/>
  <c r="L61" i="11" s="1"/>
  <c r="J60" i="11"/>
  <c r="L60" i="11" s="1"/>
  <c r="M60" i="11" s="1"/>
  <c r="J59" i="11"/>
  <c r="L59" i="11" s="1"/>
  <c r="M59" i="11" s="1"/>
  <c r="J58" i="11"/>
  <c r="L58" i="11" s="1"/>
  <c r="M58" i="11" s="1"/>
  <c r="J57" i="11"/>
  <c r="L57" i="11" s="1"/>
  <c r="J56" i="11"/>
  <c r="L56" i="11" s="1"/>
  <c r="M56" i="11" s="1"/>
  <c r="J55" i="11"/>
  <c r="L55" i="11" s="1"/>
  <c r="M55" i="11" s="1"/>
  <c r="J54" i="11"/>
  <c r="L54" i="11" s="1"/>
  <c r="M54" i="11" s="1"/>
  <c r="J53" i="11"/>
  <c r="L53" i="11" s="1"/>
  <c r="J52" i="11"/>
  <c r="L52" i="11" s="1"/>
  <c r="M52" i="11" s="1"/>
  <c r="J51" i="11"/>
  <c r="L51" i="11" s="1"/>
  <c r="J50" i="11"/>
  <c r="J49" i="11"/>
  <c r="L49" i="11" s="1"/>
  <c r="M49" i="11" s="1"/>
  <c r="J48" i="11"/>
  <c r="L48" i="11" s="1"/>
  <c r="M48" i="11" s="1"/>
  <c r="J47" i="11"/>
  <c r="L47" i="11" s="1"/>
  <c r="M47" i="11" s="1"/>
  <c r="J46" i="11"/>
  <c r="L46" i="11" s="1"/>
  <c r="M46" i="11" s="1"/>
  <c r="J45" i="11"/>
  <c r="L45" i="11" s="1"/>
  <c r="M45" i="11" s="1"/>
  <c r="J44" i="11"/>
  <c r="L44" i="11" s="1"/>
  <c r="J43" i="11"/>
  <c r="L43" i="11" s="1"/>
  <c r="M43" i="11" s="1"/>
  <c r="J42" i="11"/>
  <c r="J41" i="11"/>
  <c r="L41" i="11" s="1"/>
  <c r="M41" i="11" s="1"/>
  <c r="J40" i="11"/>
  <c r="L40" i="11" s="1"/>
  <c r="J39" i="11"/>
  <c r="L39" i="11" s="1"/>
  <c r="M39" i="11" s="1"/>
  <c r="J38" i="11"/>
  <c r="L38" i="11" s="1"/>
  <c r="M38" i="11" s="1"/>
  <c r="J37" i="11"/>
  <c r="L37" i="11" s="1"/>
  <c r="J36" i="11"/>
  <c r="L36" i="11" s="1"/>
  <c r="M36" i="11" s="1"/>
  <c r="J35" i="11"/>
  <c r="L35" i="11" s="1"/>
  <c r="M35" i="11" s="1"/>
  <c r="J34" i="11"/>
  <c r="L34" i="11" s="1"/>
  <c r="M34" i="11" s="1"/>
  <c r="J33" i="11"/>
  <c r="L33" i="11" s="1"/>
  <c r="M33" i="11" s="1"/>
  <c r="J32" i="11"/>
  <c r="L32" i="11" s="1"/>
  <c r="M32" i="11" s="1"/>
  <c r="J31" i="11"/>
  <c r="L31" i="11" s="1"/>
  <c r="M31" i="11" s="1"/>
  <c r="J30" i="11"/>
  <c r="L30" i="11" s="1"/>
  <c r="M30" i="11" s="1"/>
  <c r="J29" i="11"/>
  <c r="L29" i="11" s="1"/>
  <c r="M29" i="11" s="1"/>
  <c r="J28" i="11"/>
  <c r="L28" i="11" s="1"/>
  <c r="L63" i="11"/>
  <c r="L50" i="11"/>
  <c r="M50" i="11" s="1"/>
  <c r="L42" i="11"/>
  <c r="M42" i="11" s="1"/>
  <c r="E58" i="11"/>
  <c r="G58" i="11" s="1"/>
  <c r="E57" i="11"/>
  <c r="G57" i="11" s="1"/>
  <c r="E56" i="11"/>
  <c r="G56" i="11" s="1"/>
  <c r="E55" i="11"/>
  <c r="G55" i="11" s="1"/>
  <c r="E54" i="11"/>
  <c r="G54" i="11" s="1"/>
  <c r="E53" i="11"/>
  <c r="G53" i="11" s="1"/>
  <c r="E52" i="11"/>
  <c r="G52" i="11" s="1"/>
  <c r="E51" i="11"/>
  <c r="G51" i="11" s="1"/>
  <c r="E50" i="11"/>
  <c r="G50" i="11" s="1"/>
  <c r="E49" i="11"/>
  <c r="G49" i="11" s="1"/>
  <c r="E48" i="11"/>
  <c r="G48" i="11" s="1"/>
  <c r="E47" i="11"/>
  <c r="G47" i="11" s="1"/>
  <c r="E46" i="11"/>
  <c r="G46" i="11" s="1"/>
  <c r="E45" i="11"/>
  <c r="G45" i="11" s="1"/>
  <c r="E44" i="11"/>
  <c r="G44" i="11" s="1"/>
  <c r="E43" i="11"/>
  <c r="G43" i="11" s="1"/>
  <c r="E42" i="11"/>
  <c r="G42" i="11" s="1"/>
  <c r="E41" i="11"/>
  <c r="G41" i="11" s="1"/>
  <c r="E59" i="11"/>
  <c r="G59" i="11" s="1"/>
  <c r="E60" i="11"/>
  <c r="G60" i="11" s="1"/>
  <c r="E61" i="11"/>
  <c r="G61" i="11" s="1"/>
  <c r="E62" i="11"/>
  <c r="G62" i="11" s="1"/>
  <c r="E63" i="11"/>
  <c r="G63" i="11" s="1"/>
  <c r="E64" i="11"/>
  <c r="G64" i="11" s="1"/>
  <c r="E65" i="11"/>
  <c r="G65" i="11" s="1"/>
  <c r="E66" i="11"/>
  <c r="G66" i="11" s="1"/>
  <c r="E67" i="11"/>
  <c r="G67" i="11" s="1"/>
  <c r="E68" i="11"/>
  <c r="G68" i="11" s="1"/>
  <c r="K23" i="11" s="1"/>
  <c r="E69" i="11"/>
  <c r="G69" i="11" s="1"/>
  <c r="E70" i="11"/>
  <c r="G70" i="11" s="1"/>
  <c r="E71" i="11"/>
  <c r="G71" i="11" s="1"/>
  <c r="E72" i="11"/>
  <c r="G72" i="11" s="1"/>
  <c r="E73" i="11"/>
  <c r="G73" i="11" s="1"/>
  <c r="E74" i="11"/>
  <c r="G74" i="11" s="1"/>
  <c r="E40" i="11"/>
  <c r="G40" i="11" s="1"/>
  <c r="E39" i="11"/>
  <c r="G39" i="11" s="1"/>
  <c r="E38" i="11"/>
  <c r="G38" i="11" s="1"/>
  <c r="E37" i="11"/>
  <c r="G37" i="11" s="1"/>
  <c r="E36" i="11"/>
  <c r="G36" i="11" s="1"/>
  <c r="E35" i="11"/>
  <c r="G35" i="11" s="1"/>
  <c r="E34" i="11"/>
  <c r="G34" i="11" s="1"/>
  <c r="E33" i="11"/>
  <c r="G33" i="11" s="1"/>
  <c r="E32" i="11"/>
  <c r="G32" i="11" s="1"/>
  <c r="E31" i="11"/>
  <c r="G31" i="11" s="1"/>
  <c r="E30" i="11"/>
  <c r="G30" i="11" s="1"/>
  <c r="E29" i="11"/>
  <c r="G29" i="11" s="1"/>
  <c r="E28" i="11"/>
  <c r="G28" i="11" s="1"/>
  <c r="K18" i="11" l="1"/>
  <c r="K16" i="11"/>
  <c r="K20" i="11"/>
  <c r="K22" i="11"/>
  <c r="K17" i="11"/>
  <c r="K14" i="11"/>
  <c r="K15" i="11"/>
  <c r="K19" i="11"/>
  <c r="K24" i="11"/>
  <c r="K21" i="11"/>
  <c r="N44" i="11"/>
  <c r="J17" i="11" s="1"/>
  <c r="N40" i="11"/>
  <c r="J16" i="11" s="1"/>
  <c r="N28" i="11"/>
  <c r="J14" i="11" s="1"/>
  <c r="M28" i="11"/>
  <c r="N68" i="11"/>
  <c r="J23" i="11" s="1"/>
  <c r="M68" i="11"/>
  <c r="M69" i="11"/>
  <c r="N69" i="11"/>
  <c r="J24" i="11" s="1"/>
  <c r="M57" i="11"/>
  <c r="N57" i="11"/>
  <c r="J20" i="11" s="1"/>
  <c r="N63" i="11"/>
  <c r="J22" i="11" s="1"/>
  <c r="M63" i="11"/>
  <c r="N51" i="11"/>
  <c r="J18" i="11" s="1"/>
  <c r="M51" i="11"/>
  <c r="M37" i="11"/>
  <c r="N37" i="11"/>
  <c r="J15" i="11" s="1"/>
  <c r="N53" i="11"/>
  <c r="J19" i="11" s="1"/>
  <c r="M53" i="11"/>
  <c r="N61" i="11"/>
  <c r="J21" i="11" s="1"/>
  <c r="M61" i="11"/>
  <c r="M40" i="11"/>
  <c r="M44" i="11"/>
  <c r="H15" i="11" a="1"/>
  <c r="H15" i="11" s="1"/>
  <c r="I51" i="11"/>
  <c r="H19" i="11" a="1"/>
  <c r="H19" i="11" s="1"/>
  <c r="I57" i="11"/>
  <c r="H24" i="11" a="1"/>
  <c r="H24" i="11" s="1"/>
  <c r="I40" i="11"/>
  <c r="I37" i="11"/>
  <c r="H16" i="11" a="1"/>
  <c r="H16" i="11" s="1"/>
  <c r="H20" i="11" a="1"/>
  <c r="H20" i="11" s="1"/>
  <c r="I61" i="11"/>
  <c r="I28" i="11"/>
  <c r="I53" i="11"/>
  <c r="I68" i="11"/>
  <c r="H21" i="11" a="1"/>
  <c r="H21" i="11" s="1"/>
  <c r="H17" i="11" a="1"/>
  <c r="H17" i="11" s="1"/>
  <c r="H22" i="11" a="1"/>
  <c r="H22" i="11" s="1"/>
  <c r="I63" i="11"/>
  <c r="H14" i="11" a="1"/>
  <c r="H14" i="11" s="1"/>
  <c r="I69" i="11"/>
  <c r="H18" i="11" a="1"/>
  <c r="H18" i="11" s="1"/>
  <c r="H23" i="11"/>
  <c r="I44" i="11"/>
  <c r="H50" i="11"/>
  <c r="H61" i="11" l="1"/>
  <c r="I17" i="11"/>
  <c r="I14" i="11"/>
  <c r="I21" i="11"/>
  <c r="I24" i="11"/>
  <c r="I20" i="11"/>
  <c r="H62" i="11"/>
  <c r="I15" i="11"/>
  <c r="I19" i="11"/>
  <c r="I16" i="11"/>
  <c r="I22" i="11"/>
  <c r="I23" i="11"/>
  <c r="I18" i="11"/>
  <c r="H69" i="11" l="1"/>
  <c r="H44" i="11"/>
  <c r="H37" i="11"/>
  <c r="H57" i="11"/>
  <c r="H43" i="11"/>
  <c r="H49" i="11"/>
  <c r="H64" i="11"/>
  <c r="H53" i="11"/>
  <c r="H54" i="11"/>
  <c r="H60" i="11"/>
  <c r="H65" i="11"/>
  <c r="H70" i="11"/>
  <c r="H38" i="11"/>
  <c r="H45" i="11"/>
  <c r="H55" i="11"/>
  <c r="H66" i="11"/>
  <c r="H71" i="11"/>
  <c r="H35" i="11"/>
  <c r="H40" i="11"/>
  <c r="H46" i="11"/>
  <c r="H72" i="11"/>
  <c r="H32" i="11"/>
  <c r="H59" i="11"/>
  <c r="H39" i="11"/>
  <c r="H34" i="11"/>
  <c r="H29" i="11"/>
  <c r="H30" i="11"/>
  <c r="H36" i="11"/>
  <c r="H41" i="11"/>
  <c r="H51" i="11"/>
  <c r="H56" i="11"/>
  <c r="H67" i="11"/>
  <c r="H73" i="11"/>
  <c r="H33" i="11"/>
  <c r="H47" i="11"/>
  <c r="H52" i="11"/>
  <c r="H31" i="11"/>
  <c r="H42" i="11"/>
  <c r="H48" i="11"/>
  <c r="H58" i="11"/>
  <c r="H63" i="11"/>
  <c r="H68" i="11"/>
  <c r="H28" i="11"/>
  <c r="H7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tc={B8C6E331-AD93-44F9-A1D5-5C5478B4A7DD}</author>
    <author>tc={25048880-B026-42C5-ADD8-7FD30AC2611F}</author>
    <author>tc={7F39B9E1-38B1-4EAC-B446-2891CFB9D6F6}</author>
    <author>tc={07F67DCF-90F6-468C-B9D2-DCC2C49054C9}</author>
    <author>tc={802A5089-8152-48E0-8887-53016F7551B6}</author>
    <author>tc={7099BE20-0AB2-4136-B448-A83A9210AE97}</author>
    <author>tc={7D0830FC-3C9C-48BB-8B79-CE9FF9CC7F8D}</author>
    <author>tc={2C829613-66AF-4895-BDF7-3F27A0B71893}</author>
  </authors>
  <commentList>
    <comment ref="K6" authorId="0" shapeId="0" xr:uid="{B8C6E331-AD93-44F9-A1D5-5C5478B4A7DD}">
      <text>
        <t>[Threaded comment]
Your version of Excel allows you to read this threaded comment; however, any edits to it will get removed if the file is opened in a newer version of Excel. Learn more: https://go.microsoft.com/fwlink/?linkid=870924
Comment:
    Assess suitability in the context of the entity's nature and complexity
For 1 (Developing) design and implementation (D&amp;I) will generally not be considered effective.
Most public sector entities are expected to be at least 2 (Established). For controls assessed at this level or higher, D&amp;I will be considered effective and will support a controls based approach.</t>
      </text>
    </comment>
    <comment ref="M6" authorId="1" shapeId="0" xr:uid="{25048880-B026-42C5-ADD8-7FD30AC2611F}">
      <text>
        <t>[Threaded comment]
Your version of Excel allows you to read this threaded comment; however, any edits to it will get removed if the file is opened in a newer version of Excel. Learn more: https://go.microsoft.com/fwlink/?linkid=870924
Comment:
    Our understanding of controls shall be obtained through performing risk assessment procedures. We expect these procedures to be at least 1 of prior experience, enquiries or inspection (but not enquiry alone). Add further details in the next column if necessary.</t>
      </text>
    </comment>
    <comment ref="P6" authorId="2" shapeId="0" xr:uid="{7F39B9E1-38B1-4EAC-B446-2891CFB9D6F6}">
      <text>
        <t>[Threaded comment]
Your version of Excel allows you to read this threaded comment; however, any edits to it will get removed if the file is opened in a newer version of Excel. Learn more: https://go.microsoft.com/fwlink/?linkid=870924
Comment:
    Provide comments to:
a) Explain weaknesses causing D&amp;I to be unsuitable (or any other deficiencies identified) and how we have reported and addressed these weaknesses; 
b) Make other comments about controls or risk assessment procedures if considered necessary</t>
      </text>
    </comment>
    <comment ref="M7" authorId="3" shapeId="0" xr:uid="{07F67DCF-90F6-468C-B9D2-DCC2C49054C9}">
      <text>
        <t>[Threaded comment]
Your version of Excel allows you to read this threaded comment; however, any edits to it will get removed if the file is opened in a newer version of Excel. Learn more: https://go.microsoft.com/fwlink/?linkid=870924
Comment:
    We can use information from previous audits in obtaining our understanding of the entity and identifying the risks of material misstatement, providing we have determined that the information remains relevant and reliable as audit evidence for the current audit.</t>
      </text>
    </comment>
    <comment ref="N7" authorId="4" shapeId="0" xr:uid="{802A5089-8152-48E0-8887-53016F7551B6}">
      <text>
        <t>[Threaded comment]
Your version of Excel allows you to read this threaded comment; however, any edits to it will get removed if the file is opened in a newer version of Excel. Learn more: https://go.microsoft.com/fwlink/?linkid=870924
Comment:
    If applicable, provide a cross-reference to meeting notes relevant to our understanding of controls</t>
      </text>
    </comment>
    <comment ref="O7" authorId="5" shapeId="0" xr:uid="{7099BE20-0AB2-4136-B448-A83A9210AE97}">
      <text>
        <t>[Threaded comment]
Your version of Excel allows you to read this threaded comment; however, any edits to it will get removed if the file is opened in a newer version of Excel. Learn more: https://go.microsoft.com/fwlink/?linkid=870924
Comment:
    If applicable, provide a cross-reference to documents we insected that are relevant to our understanding of controls</t>
      </text>
    </comment>
    <comment ref="E17" authorId="6" shapeId="0" xr:uid="{7D0830FC-3C9C-48BB-8B79-CE9FF9CC7F8D}">
      <text>
        <t>[Threaded comment]
Your version of Excel allows you to read this threaded comment; however, any edits to it will get removed if the file is opened in a newer version of Excel. Learn more: https://go.microsoft.com/fwlink/?linkid=870924
Comment:
    A Guide to Risk Management by Queensland Treasury has been prepared as an information reference and contains the minimum principles and procedures of a basic risk management process.
The guide is not mandatory, however, application of the guide will encourage better practice.
The guide supports the requirements of the Financial Accountability Act 2009 and the Financial and Performance Management Standard 2019 and is consistent with the principles set out in AS/NZS ISO 31000:2018 Risk management – Principles and Guidelines.</t>
      </text>
    </comment>
    <comment ref="E27" authorId="7" shapeId="0" xr:uid="{2C829613-66AF-4895-BDF7-3F27A0B71893}">
      <text>
        <t>[Threaded comment]
Your version of Excel allows you to read this threaded comment; however, any edits to it will get removed if the file is opened in a newer version of Excel. Learn more: https://go.microsoft.com/fwlink/?linkid=870924
Comment:
    QGEA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tc={655F6446-C8D2-4352-AF53-7373E37DB44E}</author>
    <author>tc={5D9C6B9B-1BCD-4AB6-8EA7-F06A050DF755}</author>
  </authors>
  <commentList>
    <comment ref="E14" authorId="0" shapeId="0" xr:uid="{655F6446-C8D2-4352-AF53-7373E37DB44E}">
      <text>
        <t>[Threaded comment]
Your version of Excel allows you to read this threaded comment; however, any edits to it will get removed if the file is opened in a newer version of Excel. Learn more: https://go.microsoft.com/fwlink/?linkid=870924
Comment:
    A Guide to Risk Management by Queensland Treasury has been prepared as an information reference and contains the minimum principles and procedures of a basic risk management process.
The guide is not mandatory, however, application of the guide will encourage better practice.
The guide supports the requirements of the Financial Accountability Act 2009 and the Financial and Performance Management Standard 2019 and is consistent with the principles set out in AS/NZS ISO 31000:2018 Risk management – Principles and Guidelines.</t>
      </text>
    </comment>
    <comment ref="E24" authorId="1" shapeId="0" xr:uid="{5D9C6B9B-1BCD-4AB6-8EA7-F06A050DF755}">
      <text>
        <t>[Threaded comment]
Your version of Excel allows you to read this threaded comment; however, any edits to it will get removed if the file is opened in a newer version of Excel. Learn more: https://go.microsoft.com/fwlink/?linkid=870924
Comment:
    QGEA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<sst xmlns="http://schemas.openxmlformats.org/spreadsheetml/2006/main" count="1015" uniqueCount="458">
  <si>
    <t>Client name</t>
  </si>
  <si>
    <t>Year end</t>
  </si>
  <si>
    <t>Purpose:</t>
  </si>
  <si>
    <t>Instructions:</t>
  </si>
  <si>
    <t>Work performed:</t>
  </si>
  <si>
    <t>Procedure</t>
  </si>
  <si>
    <t>Reference</t>
  </si>
  <si>
    <t>Assessment</t>
  </si>
  <si>
    <t>Conclusion:</t>
  </si>
  <si>
    <t>Entity type</t>
  </si>
  <si>
    <t>Department</t>
  </si>
  <si>
    <t>All of Queensland</t>
  </si>
  <si>
    <t>Location</t>
  </si>
  <si>
    <t>Far North Queensland</t>
  </si>
  <si>
    <t>Statutory body</t>
  </si>
  <si>
    <t>Number of employees</t>
  </si>
  <si>
    <t>Local government</t>
  </si>
  <si>
    <t>North Queensland</t>
  </si>
  <si>
    <t>Value of supplies and services expenses</t>
  </si>
  <si>
    <t>Government owned corporation</t>
  </si>
  <si>
    <t>Central Queensland</t>
  </si>
  <si>
    <t>Value of grants and subsidies expenses</t>
  </si>
  <si>
    <t>Controlled entity</t>
  </si>
  <si>
    <t>Outback Queensland</t>
  </si>
  <si>
    <t>Value of property, plant and equipment</t>
  </si>
  <si>
    <t>Trust</t>
  </si>
  <si>
    <t>South East Queensland</t>
  </si>
  <si>
    <t>Comp.</t>
  </si>
  <si>
    <t>Guidance</t>
  </si>
  <si>
    <t>#</t>
  </si>
  <si>
    <t>Reference to prescribed req.</t>
  </si>
  <si>
    <t>Assessment tool</t>
  </si>
  <si>
    <t>Element</t>
  </si>
  <si>
    <t>Key controls</t>
  </si>
  <si>
    <r>
      <t xml:space="preserve">Supporting evidence
</t>
    </r>
    <r>
      <rPr>
        <sz val="12"/>
        <color theme="0"/>
        <rFont val="Arial"/>
        <family val="2"/>
      </rPr>
      <t>cross-reference</t>
    </r>
  </si>
  <si>
    <t>Our prior experience</t>
  </si>
  <si>
    <t>Enquiries ref.</t>
  </si>
  <si>
    <t>Inspection ref.</t>
  </si>
  <si>
    <t>Control environment</t>
  </si>
  <si>
    <t>FPMS s8-10
Agency planning requirements prepared by the Department of the Premier and Cabinet</t>
  </si>
  <si>
    <t>Governance</t>
  </si>
  <si>
    <r>
      <t xml:space="preserve">Strategic planning is an ongoing organisational process that helps agencies identify their </t>
    </r>
    <r>
      <rPr>
        <b/>
        <sz val="10"/>
        <rFont val="Arial"/>
        <family val="2"/>
      </rPr>
      <t>objectives</t>
    </r>
    <r>
      <rPr>
        <sz val="10"/>
        <rFont val="Arial"/>
        <family val="2"/>
      </rPr>
      <t xml:space="preserve">, the </t>
    </r>
    <r>
      <rPr>
        <b/>
        <sz val="10"/>
        <rFont val="Arial"/>
        <family val="2"/>
      </rPr>
      <t>strategies</t>
    </r>
    <r>
      <rPr>
        <sz val="10"/>
        <rFont val="Arial"/>
        <family val="2"/>
      </rPr>
      <t xml:space="preserve"> they can implement to achieve them and the </t>
    </r>
    <r>
      <rPr>
        <b/>
        <sz val="10"/>
        <rFont val="Arial"/>
        <family val="2"/>
      </rPr>
      <t>performance indicators</t>
    </r>
    <r>
      <rPr>
        <sz val="10"/>
        <rFont val="Arial"/>
        <family val="2"/>
      </rPr>
      <t xml:space="preserve"> to </t>
    </r>
    <r>
      <rPr>
        <b/>
        <sz val="10"/>
        <rFont val="Arial"/>
        <family val="2"/>
      </rPr>
      <t>measure</t>
    </r>
    <r>
      <rPr>
        <sz val="10"/>
        <rFont val="Arial"/>
        <family val="2"/>
      </rPr>
      <t xml:space="preserve"> how well their </t>
    </r>
    <r>
      <rPr>
        <b/>
        <sz val="10"/>
        <rFont val="Arial"/>
        <family val="2"/>
      </rPr>
      <t>outcomes achieved</t>
    </r>
    <r>
      <rPr>
        <sz val="10"/>
        <rFont val="Arial"/>
        <family val="2"/>
      </rPr>
      <t xml:space="preserve"> their objectives
</t>
    </r>
  </si>
  <si>
    <r>
      <rPr>
        <b/>
        <sz val="10"/>
        <rFont val="Arial"/>
        <family val="2"/>
      </rPr>
      <t>Is there an overarching strategic plan for the entity?</t>
    </r>
    <r>
      <rPr>
        <sz val="10"/>
        <rFont val="Arial"/>
        <family val="2"/>
      </rPr>
      <t xml:space="preserve">
Strategic plan should be reviewed annually and comply with DPC's Agency Planning requirements. The strategic plan should clearly articulate an agency’s direction to staff, customers and other stakeholders and set the parameters for operational plans.</t>
    </r>
  </si>
  <si>
    <t>2.5 (Established - Integrated) Some elements of both</t>
  </si>
  <si>
    <t>Yes</t>
  </si>
  <si>
    <t>✓</t>
  </si>
  <si>
    <t>Governance
Culture</t>
  </si>
  <si>
    <r>
      <rPr>
        <b/>
        <sz val="10"/>
        <rFont val="Arial"/>
        <family val="2"/>
      </rPr>
      <t>There is a code of conduct for the entity.</t>
    </r>
    <r>
      <rPr>
        <sz val="10"/>
        <rFont val="Arial"/>
        <family val="2"/>
      </rPr>
      <t xml:space="preserve">
</t>
    </r>
  </si>
  <si>
    <t xml:space="preserve">2  (Established) Formal code of conduct in place and easily accessible by all staff/contractors. </t>
  </si>
  <si>
    <t>Culture</t>
  </si>
  <si>
    <r>
      <rPr>
        <b/>
        <sz val="10"/>
        <rFont val="Arial"/>
        <family val="2"/>
      </rPr>
      <t>There are appropriate mechanisms in place to monitor, measure and influence culture.</t>
    </r>
    <r>
      <rPr>
        <sz val="10"/>
        <rFont val="Arial"/>
        <family val="2"/>
      </rPr>
      <t xml:space="preserve">
Consider how well the entity articulates and measures its culture. Is it reflected in their strategic documents? Do they measure it through analysis of staff surveys, staff turnover or absenteeism, or complaints? Do they develop change management plans to positively influence culture, in response to performance measures, that align with strategic direction? </t>
    </r>
  </si>
  <si>
    <r>
      <rPr>
        <b/>
        <sz val="10"/>
        <rFont val="Arial"/>
        <family val="2"/>
      </rPr>
      <t xml:space="preserve">Those charged with governance and senior management create an appropriate culture and demonstrate the values articulated for the entity.
</t>
    </r>
    <r>
      <rPr>
        <strike/>
        <sz val="10"/>
        <rFont val="Arial"/>
        <family val="2"/>
      </rPr>
      <t xml:space="preserve">
</t>
    </r>
  </si>
  <si>
    <t>3  (Integrated) An appropriate culture and values is promoted by management and those charged with governance, for example through participation in training and communications.</t>
  </si>
  <si>
    <t>Governance
Monitoring</t>
  </si>
  <si>
    <r>
      <t xml:space="preserve">Do those charged with governance provide effective oversight of controls?
Have key governance committees have been established?
</t>
    </r>
    <r>
      <rPr>
        <sz val="10"/>
        <rFont val="Arial"/>
        <family val="2"/>
      </rPr>
      <t xml:space="preserve">
Number and need for governance committees will be driven by an entity's size and complexity. For smaller agencies, committees may be tasked with multiple responsibilities. Common committees that may exist include:
- audit (and risk) committee
- finance committee
- procurement / investment / project committees
- health and safety committee
- information and systems committee</t>
    </r>
  </si>
  <si>
    <t>3  (Integrated) The organisational structure aligns with the entity’s strategic direction, including objectives/outputs. Roles, responsibilities, delegations and reporting lines are aligned with the structure.</t>
  </si>
  <si>
    <r>
      <rPr>
        <b/>
        <sz val="10"/>
        <rFont val="Arial"/>
        <family val="2"/>
      </rPr>
      <t>HR policies and related procedures exist and have been implemented to support staff attraction, development and retention</t>
    </r>
    <r>
      <rPr>
        <sz val="10"/>
        <rFont val="Arial"/>
        <family val="2"/>
      </rPr>
      <t xml:space="preserve">
Policies and procedures are regularly reviewed and kept up-to-date. Policies and procedures exist and have been implemented for recruitment, training, and performance appraisal.</t>
    </r>
  </si>
  <si>
    <t>2  (Established) Current staff are competent and provided with (mainly) informal training and performance feedback.  Formal policies and procedures for recruitment, training, and performance appraisal exist. Position descriptions are documented for all positions.</t>
  </si>
  <si>
    <r>
      <t xml:space="preserve">Are there controls in place to hold individuals accountable for internal control responsibilities?
</t>
    </r>
    <r>
      <rPr>
        <sz val="10"/>
        <rFont val="Arial"/>
        <family val="2"/>
      </rPr>
      <t>The entity should have measures in place for rectifying deficiencies and to discipline individuals where measures are not met.</t>
    </r>
  </si>
  <si>
    <t>3.5 (Integrated - Optimised) Some elements of both</t>
  </si>
  <si>
    <r>
      <t xml:space="preserve">s101,102, 185 and 186 of the </t>
    </r>
    <r>
      <rPr>
        <i/>
        <sz val="10"/>
        <rFont val="Arial"/>
        <family val="2"/>
      </rPr>
      <t>Public Service Act 2008</t>
    </r>
  </si>
  <si>
    <t>Conflicts of interest</t>
  </si>
  <si>
    <r>
      <rPr>
        <b/>
        <sz val="10"/>
        <rFont val="Arial"/>
        <family val="2"/>
      </rPr>
      <t>There are adequate processes in place to manage conflicts of interest</t>
    </r>
    <r>
      <rPr>
        <sz val="10"/>
        <rFont val="Arial"/>
        <family val="2"/>
      </rPr>
      <t xml:space="preserve">
Processes for declaring interests and managing conflicts are well documented and understood, with clear policies and procedures, and regular training and communication. Register of interests is regularly updated and monitored. Appropriate action is taken in accordance with established policies and procedures to manage conflicts of interest.</t>
    </r>
  </si>
  <si>
    <t>3  (Integrated) Policies and procedures include examples of conflict of interest and what action to take, with information on what disciplinary action to expect if this is not complied with.  This sets clear expectations for public servants in managing conflicts of interests. Policies and procedures are regularly reviewed.
Training is provided to staff on conflicts of interest specific to their area of responsibility, and actions to be taken upon acquiring information regarding possible conflicts. Consistent records management and reporting practices exist for conflicts across the entity.</t>
  </si>
  <si>
    <t>Risk assessment</t>
  </si>
  <si>
    <t>FPMS s23</t>
  </si>
  <si>
    <t>Risk management</t>
  </si>
  <si>
    <r>
      <t xml:space="preserve">There is an established risk management framework with supporting policies and processes in place
</t>
    </r>
    <r>
      <rPr>
        <sz val="10"/>
        <rFont val="Arial"/>
        <family val="2"/>
      </rPr>
      <t>Best practice would be compliance with ISO 31000</t>
    </r>
  </si>
  <si>
    <t>2  (Established) A risk management framework exists, however it is not up to date and has not been integrated with operations and broader governance.</t>
  </si>
  <si>
    <t>There is an established risk appetite that drives risk management practices, and reflects current state</t>
  </si>
  <si>
    <t>3  (Integrated) The risk appetite statement and risk tolerance are documented and communicated.</t>
  </si>
  <si>
    <t>Risk management
Financial statements (3f)</t>
  </si>
  <si>
    <t>3  (Integrated) Audit committee papers detail management's assessment of financial reporting risks and how they have been addressed on an ad-hoc basis. 
Risk of material misstatement has been assessed by management, and resources allocated and quality review performed accordingly.</t>
  </si>
  <si>
    <t>Financial reporting processes</t>
  </si>
  <si>
    <t>ASA315.18(d)</t>
  </si>
  <si>
    <t>Financial statements (2c, 2e)</t>
  </si>
  <si>
    <t>3  (Integrated) Entity has basic policies and procedures for developing non-transactional estimates and disclosures, that involves engagement with experts within the business, and employs a sufficient number of suitably qualified and experienced staff (including accounting and IT).</t>
  </si>
  <si>
    <t>Financial statements (1b, 3a, 3g, 3j)</t>
  </si>
  <si>
    <r>
      <t xml:space="preserve">Formal procedures established for the preparation of the financial report
</t>
    </r>
    <r>
      <rPr>
        <sz val="10"/>
        <rFont val="Arial"/>
        <family val="2"/>
      </rPr>
      <t>This would include processes for preparing and independently reviewing reconciliations, systems to prepare the financial report, quality control processes, and use of proformas.</t>
    </r>
  </si>
  <si>
    <t>2  (Established) There are manual processes for preparing and independently reviewing material monthly reconciliations and other documents underpinning the financial report. 
Financial report preparation is partly automated with manual updates and adjustments.
Financial report is independently reviewed by management, but immaterial errors are still identified by external audit and/or those charged with governance.
Proforma financial statements are prepared but not always in a timely manner and not improved on each year.</t>
  </si>
  <si>
    <r>
      <rPr>
        <b/>
        <sz val="10"/>
        <rFont val="Arial"/>
        <family val="2"/>
      </rPr>
      <t>A comprehensive financial management and practice manual exists</t>
    </r>
    <r>
      <rPr>
        <sz val="10"/>
        <rFont val="Arial"/>
        <family val="2"/>
      </rPr>
      <t xml:space="preserve">
FMPM or equivalent is regularly updated and kept up-to-date. It reflects current financial controls and processes, and provides precise and concise directions to the agency on the processes controlling its various functions.</t>
    </r>
  </si>
  <si>
    <t>2  (Established) Documented and updated policies and guidelines exist for financial management.</t>
  </si>
  <si>
    <t>ASA315.18(f)</t>
  </si>
  <si>
    <t>Financial statements</t>
  </si>
  <si>
    <r>
      <rPr>
        <b/>
        <sz val="10"/>
        <rFont val="Arial"/>
        <family val="2"/>
      </rPr>
      <t xml:space="preserve">Journal entries are independently reviewed </t>
    </r>
    <r>
      <rPr>
        <sz val="10"/>
        <rFont val="Arial"/>
        <family val="2"/>
      </rPr>
      <t xml:space="preserve">
This should be by a more experienced accountant. Best practice will include exception reporting to investigate unusual changes.</t>
    </r>
  </si>
  <si>
    <t>3  (Integrated) Exception reporting is used to investigate unusual changes.</t>
  </si>
  <si>
    <t>ASA315.19(a)</t>
  </si>
  <si>
    <t>Financial statements (2b, 4a, 4b, 4c)</t>
  </si>
  <si>
    <t>1.5 (Developing - Established) Some elements of both</t>
  </si>
  <si>
    <t>ASA315.19(b)</t>
  </si>
  <si>
    <t>Financial statements (consistent with 4e, although different context)</t>
  </si>
  <si>
    <t>0  Not applicable</t>
  </si>
  <si>
    <t>Control activities</t>
  </si>
  <si>
    <t>Records management</t>
  </si>
  <si>
    <r>
      <t xml:space="preserve">FPMS s22
</t>
    </r>
    <r>
      <rPr>
        <i/>
        <sz val="10"/>
        <rFont val="Arial"/>
        <family val="2"/>
      </rPr>
      <t>Public Records Act 2002</t>
    </r>
    <r>
      <rPr>
        <sz val="10"/>
        <rFont val="Arial"/>
        <family val="2"/>
      </rPr>
      <t xml:space="preserve">
Records governance policy (part of the Queensland Government Enterprise Architecture and approved by the Queensland State Archivist)</t>
    </r>
  </si>
  <si>
    <r>
      <t xml:space="preserve">How does the entity </t>
    </r>
    <r>
      <rPr>
        <b/>
        <sz val="10"/>
        <rFont val="Arial"/>
        <family val="2"/>
      </rPr>
      <t>protect</t>
    </r>
    <r>
      <rPr>
        <sz val="10"/>
        <rFont val="Arial"/>
        <family val="2"/>
      </rPr>
      <t xml:space="preserve"> and </t>
    </r>
    <r>
      <rPr>
        <b/>
        <sz val="10"/>
        <rFont val="Arial"/>
        <family val="2"/>
      </rPr>
      <t>maintain</t>
    </r>
    <r>
      <rPr>
        <sz val="10"/>
        <rFont val="Arial"/>
        <family val="2"/>
      </rPr>
      <t xml:space="preserve"> its business </t>
    </r>
    <r>
      <rPr>
        <b/>
        <sz val="10"/>
        <rFont val="Arial"/>
        <family val="2"/>
      </rPr>
      <t>records</t>
    </r>
    <r>
      <rPr>
        <sz val="10"/>
        <rFont val="Arial"/>
        <family val="2"/>
      </rPr>
      <t xml:space="preserve"> and other </t>
    </r>
    <r>
      <rPr>
        <b/>
        <sz val="10"/>
        <rFont val="Arial"/>
        <family val="2"/>
      </rPr>
      <t>critical information</t>
    </r>
    <r>
      <rPr>
        <sz val="10"/>
        <rFont val="Arial"/>
        <family val="2"/>
      </rPr>
      <t>?</t>
    </r>
  </si>
  <si>
    <r>
      <rPr>
        <b/>
        <sz val="10"/>
        <rFont val="Arial"/>
        <family val="2"/>
      </rPr>
      <t>There is a records management policy in place</t>
    </r>
    <r>
      <rPr>
        <sz val="10"/>
        <rFont val="Arial"/>
        <family val="2"/>
      </rPr>
      <t xml:space="preserve">
The policy should:
- be available to staff
- define roles and responsibilities for record keeping
- define retention schedules for disposal of documents
- be regularly reviewed and up to date.</t>
    </r>
  </si>
  <si>
    <t xml:space="preserve">2  (Established) A Records Management policy is formally documented, incorporates legislative and regulatory requirements and is easily accessible by staff/contractors. </t>
  </si>
  <si>
    <r>
      <rPr>
        <b/>
        <sz val="10"/>
        <rFont val="Arial"/>
        <family val="2"/>
      </rPr>
      <t>There is a centralised records register and robust processes to support the appropriate retention and disposal of records</t>
    </r>
    <r>
      <rPr>
        <sz val="10"/>
        <rFont val="Arial"/>
        <family val="2"/>
      </rPr>
      <t xml:space="preserve">
Expect to see adequate systems and processes to support ongoing compliance with records management requirements, and to ensure the appropriate classification, retention and disposal of records. A system should verify ongoing compliance with records management requirements
</t>
    </r>
  </si>
  <si>
    <t xml:space="preserve">3  (Integrated) One formal electronic records management system (ERMS) implemented. Retention schedule contains all required elements. Continuous review of compliance with legislative and regulatory recordkeeping requirements. </t>
  </si>
  <si>
    <t>Information system and cybersecurity</t>
  </si>
  <si>
    <t>FPMS s22 - Queensland Government Enterprise Architecture - Information security policy (IS18:2018)</t>
  </si>
  <si>
    <r>
      <t xml:space="preserve">Is the </t>
    </r>
    <r>
      <rPr>
        <b/>
        <sz val="10"/>
        <rFont val="Arial"/>
        <family val="2"/>
      </rPr>
      <t>information technology</t>
    </r>
    <r>
      <rPr>
        <sz val="10"/>
        <rFont val="Arial"/>
        <family val="2"/>
      </rPr>
      <t xml:space="preserve"> environment capable of </t>
    </r>
    <r>
      <rPr>
        <b/>
        <sz val="10"/>
        <rFont val="Arial"/>
        <family val="2"/>
      </rPr>
      <t xml:space="preserve">supporting the business </t>
    </r>
    <r>
      <rPr>
        <sz val="10"/>
        <rFont val="Arial"/>
        <family val="2"/>
      </rPr>
      <t xml:space="preserve">and prepared for </t>
    </r>
    <r>
      <rPr>
        <b/>
        <sz val="10"/>
        <rFont val="Arial"/>
        <family val="2"/>
      </rPr>
      <t>emerging</t>
    </r>
    <r>
      <rPr>
        <sz val="10"/>
        <rFont val="Arial"/>
        <family val="2"/>
      </rPr>
      <t xml:space="preserve"> </t>
    </r>
    <r>
      <rPr>
        <b/>
        <sz val="10"/>
        <rFont val="Arial"/>
        <family val="2"/>
      </rPr>
      <t>cyber risks</t>
    </r>
    <r>
      <rPr>
        <sz val="10"/>
        <rFont val="Arial"/>
        <family val="2"/>
      </rPr>
      <t>?</t>
    </r>
  </si>
  <si>
    <r>
      <t>There is a structured approach for establishing and implementing information security controls</t>
    </r>
    <r>
      <rPr>
        <sz val="10"/>
        <rFont val="Arial"/>
        <family val="2"/>
      </rPr>
      <t xml:space="preserve">
Information security controls and initiatives are supported with a clearly defined and structured framework.
Note: Information security "initiatives" refers to security or cyber activities that are generally performed annually such as penetration testing, vulnerability assessment exercise, information asset sensitivity assessment exercise, security awareness program and internal/external audit.</t>
    </r>
  </si>
  <si>
    <t>3  (Integrated) Information security controls and initiatives are planned and scheduled for a longer term, tied closely with the organisation's IT or digital strategy.
For example:
- Penetration testing and vulnerability assessment plan is in place to ensure that each relevant application is covered at least once in a three-year rolling period
- Security awareness test plan (e.g. phishing attack exercise targeted to sample staff) is in place to ensure that all users and the relevant threats are covered in a three-year rolling period.</t>
  </si>
  <si>
    <r>
      <t>There are disaster recovery measures in place</t>
    </r>
    <r>
      <rPr>
        <sz val="10"/>
        <rFont val="Arial"/>
        <family val="2"/>
      </rPr>
      <t xml:space="preserve">
Disaster recovery measures are established, documented and tested.
Note - Disaster recovery is not limited to information systems, and should be considered as part of annual planning processes and risk management.</t>
    </r>
  </si>
  <si>
    <t>3  (Integrated) Recovery objectives (such as recovery time objectives) are clearly defined and agreed between IT and business stakeholders.
Regular DR testing is performed against those objectives and testing includes at least one full fail-over test annually.</t>
  </si>
  <si>
    <r>
      <t>There are adequate controls in place to manage systems in line with the assessed risk</t>
    </r>
    <r>
      <rPr>
        <sz val="10"/>
        <rFont val="Arial"/>
        <family val="2"/>
      </rPr>
      <t xml:space="preserve">
The risk associated with systems (including system failure and data breaches, considering the criticality of associated business activities and records) should inform the controls implemented for security, user access, system changes and IT operations. </t>
    </r>
  </si>
  <si>
    <r>
      <rPr>
        <b/>
        <sz val="10"/>
        <rFont val="Arial"/>
        <family val="2"/>
      </rPr>
      <t>There are information technology policies in place</t>
    </r>
    <r>
      <rPr>
        <sz val="10"/>
        <rFont val="Arial"/>
        <family val="2"/>
      </rPr>
      <t xml:space="preserve">
Policies should be regularly reviewed and reflect key business operations</t>
    </r>
  </si>
  <si>
    <t xml:space="preserve">4  (Optimised) Key IT policies are implemented and fully integrated across the business as part of core operations, with regular training provided. </t>
  </si>
  <si>
    <t>Capital expenditure and asset management</t>
  </si>
  <si>
    <t>(Only complete for entities with above $1m in assets)</t>
  </si>
  <si>
    <t>FPMS s18</t>
  </si>
  <si>
    <r>
      <t xml:space="preserve">Does management incorporate </t>
    </r>
    <r>
      <rPr>
        <b/>
        <sz val="10"/>
        <rFont val="Arial"/>
        <family val="2"/>
      </rPr>
      <t xml:space="preserve">strategic service delivery </t>
    </r>
    <r>
      <rPr>
        <sz val="10"/>
        <rFont val="Arial"/>
        <family val="2"/>
      </rPr>
      <t xml:space="preserve">and </t>
    </r>
    <r>
      <rPr>
        <b/>
        <sz val="10"/>
        <rFont val="Arial"/>
        <family val="2"/>
      </rPr>
      <t>asset planning</t>
    </r>
    <r>
      <rPr>
        <sz val="10"/>
        <rFont val="Arial"/>
        <family val="2"/>
      </rPr>
      <t xml:space="preserve"> into decisions?</t>
    </r>
  </si>
  <si>
    <r>
      <rPr>
        <b/>
        <sz val="10"/>
        <rFont val="Arial"/>
        <family val="2"/>
      </rPr>
      <t xml:space="preserve">There is a fixed asset register </t>
    </r>
    <r>
      <rPr>
        <sz val="10"/>
        <rFont val="Arial"/>
        <family val="2"/>
      </rPr>
      <t xml:space="preserve">
The asset register should be complete, accurate and up to date. </t>
    </r>
  </si>
  <si>
    <t>FAH Volume 3.8
Total Asset Management Plan framework</t>
  </si>
  <si>
    <r>
      <rPr>
        <b/>
        <sz val="10"/>
        <rFont val="Arial"/>
        <family val="2"/>
      </rPr>
      <t xml:space="preserve">There is an asset management plan 
</t>
    </r>
    <r>
      <rPr>
        <sz val="10"/>
        <rFont val="Arial"/>
        <family val="2"/>
      </rPr>
      <t>The asset management plan should be regularly reviewed and include details such as: 
- how the asset aligns to the entity’s operational plans and strategies
- services which the asset delivers
- operational risks, including those arising from asset condition and performance
- understanding of the whole-of-life costs, including maintenance requirements
- assessing budget implications and options, particularly if there are gaps between risk, performance and budget.</t>
    </r>
  </si>
  <si>
    <t xml:space="preserve">2  (Established) Asset management plans exist, but are not regularly updated, and are not integrated with other strategic or budget information (e.g. does not contain forward looking operating and maintenance information aligned with budgets).  </t>
  </si>
  <si>
    <t>FPMS s18 - must have regard to Project Assessment Framework</t>
  </si>
  <si>
    <r>
      <rPr>
        <b/>
        <sz val="10"/>
        <rFont val="Arial"/>
        <family val="2"/>
      </rPr>
      <t>Significant capital projects follow an appropriate approval and procurement process</t>
    </r>
    <r>
      <rPr>
        <sz val="10"/>
        <rFont val="Arial"/>
        <family val="2"/>
      </rPr>
      <t xml:space="preserve">
Per the Project Assessment Framework, projects have one pre-project stage (Strategic assessment of service requirement), six generic project stages (Preliminary evaluation; Business case development; Supply strategy development; Source supplier/s; Establish service capability; and Deliver service) and one post-project stage (Benefits realisation). These stages have been categorised such that at the end of each stage, a decision should be able to be made about the readiness to proceed to the next stage of the project. All key decisions and approvals are adequately documented.</t>
    </r>
  </si>
  <si>
    <t>3  (Integrated) Business cases are prepared and approved by an oversight governance committee. Includes required elements of the project assessment framework</t>
  </si>
  <si>
    <t>FPMS s18 - must have regard to the Project Assessment Framework</t>
  </si>
  <si>
    <t>3  (Integrated) Project governance committees meet on a regular basis and discuss the lifecycle of the project. The committee considers some of the factors identified for sucessful technology projects.</t>
  </si>
  <si>
    <t>Grants management</t>
  </si>
  <si>
    <t>(Only complete for entities that manage grant programs)</t>
  </si>
  <si>
    <t>Financial Accountability Handbook Volume 6</t>
  </si>
  <si>
    <r>
      <rPr>
        <b/>
        <sz val="10"/>
        <rFont val="Arial"/>
        <family val="2"/>
      </rPr>
      <t>Grants management framework</t>
    </r>
    <r>
      <rPr>
        <sz val="10"/>
        <rFont val="Arial"/>
        <family val="2"/>
      </rPr>
      <t xml:space="preserve"> and practices that result in increased efficiency and grant outcomes</t>
    </r>
  </si>
  <si>
    <r>
      <t>Good governance ensures grant objectives are achieved across government efficiently and effectively.</t>
    </r>
    <r>
      <rPr>
        <sz val="10"/>
        <rFont val="Arial"/>
        <family val="2"/>
      </rPr>
      <t xml:space="preserve">
Entities have aligned their grant programs with government priorities through their strategic planning process. Grants have measurable KPIs that are monitored by management. Entities ensure their programs are coordinated across government to minimise duplication of effort and maximise benefit. </t>
    </r>
  </si>
  <si>
    <r>
      <t xml:space="preserve">The grants management system allows for efficient application, appraisal, approval, payment and acquittal.
</t>
    </r>
    <r>
      <rPr>
        <sz val="10"/>
        <rFont val="Arial"/>
        <family val="2"/>
      </rPr>
      <t>Grant processes are automated in the system, and integrate with other systems and management reporting.</t>
    </r>
  </si>
  <si>
    <t>Procurement contracting and operational expenditure</t>
  </si>
  <si>
    <t>FPMS s14
Queensland Procurement Policy 2021</t>
  </si>
  <si>
    <t>Procure-to-pay</t>
  </si>
  <si>
    <r>
      <t xml:space="preserve">Does the entity set and follow processes for </t>
    </r>
    <r>
      <rPr>
        <b/>
        <sz val="10"/>
        <rFont val="Arial"/>
        <family val="2"/>
      </rPr>
      <t>procurement</t>
    </r>
    <r>
      <rPr>
        <sz val="10"/>
        <rFont val="Arial"/>
        <family val="2"/>
      </rPr>
      <t xml:space="preserve"> and</t>
    </r>
    <r>
      <rPr>
        <b/>
        <sz val="10"/>
        <rFont val="Arial"/>
        <family val="2"/>
      </rPr>
      <t xml:space="preserve"> contract management</t>
    </r>
    <r>
      <rPr>
        <sz val="10"/>
        <rFont val="Arial"/>
        <family val="2"/>
      </rPr>
      <t>?</t>
    </r>
  </si>
  <si>
    <r>
      <rPr>
        <b/>
        <sz val="10"/>
        <rFont val="Arial"/>
        <family val="2"/>
      </rPr>
      <t>There is a procurement framework that is supported by documented policies and procedures</t>
    </r>
    <r>
      <rPr>
        <sz val="10"/>
        <rFont val="Arial"/>
        <family val="2"/>
      </rPr>
      <t xml:space="preserve">
 The Qld Procurement Policy 2021 outlines the following elements which we expect to see in procurement frameworks:
- value for money assessment 
- consideration of local suppliers
- consideration of economic, environmental and social impacts (including ethical supply requirements)
- consideration of cost and non-cost factors.</t>
    </r>
  </si>
  <si>
    <t>3  (Integrated) A procurement framework exists within the entity, and contains all key elements. The framework is supported by policies and procedures for the procure-to-pay process. They are understood and applied across the business. They are regularly reviewed and updated when required.</t>
  </si>
  <si>
    <r>
      <rPr>
        <b/>
        <sz val="10"/>
        <rFont val="Arial"/>
        <family val="2"/>
      </rPr>
      <t>There is a procurement plan</t>
    </r>
    <r>
      <rPr>
        <sz val="10"/>
        <rFont val="Arial"/>
        <family val="2"/>
      </rPr>
      <t xml:space="preserve">
The Qld Procurement Policy 2021 outlines the following requirements for procurement plans:
- set out the management and organisation of the procurement function
- outline how procurement objectives support broader agency objectives
- provide analysis of savings and benefits opportunities and strategies to achieve these
- contain measures and targets for performance assessment
- governance/probity mechanisms for conflicts of interest and complaints management</t>
    </r>
  </si>
  <si>
    <t>FPMS s14</t>
  </si>
  <si>
    <r>
      <rPr>
        <b/>
        <sz val="10"/>
        <rFont val="Arial"/>
        <family val="2"/>
      </rPr>
      <t>Procurement decisions are clearly documented and appropriately authorised within approved delegations</t>
    </r>
    <r>
      <rPr>
        <sz val="10"/>
        <rFont val="Arial"/>
        <family val="2"/>
      </rPr>
      <t xml:space="preserve">
Sufficient documentation is held to support procurement decisions.</t>
    </r>
  </si>
  <si>
    <r>
      <t xml:space="preserve">The system allows for prompt identification, approval, management, recording and timely payment of expenses.
</t>
    </r>
    <r>
      <rPr>
        <sz val="10"/>
        <rFont val="Arial"/>
        <family val="2"/>
      </rPr>
      <t>Purchase-to-pay processes are automated in the system, and integrate with other systems and management reporting.</t>
    </r>
  </si>
  <si>
    <t>FAH Volume 3.17</t>
  </si>
  <si>
    <r>
      <rPr>
        <b/>
        <sz val="10"/>
        <rFont val="Arial"/>
        <family val="2"/>
      </rPr>
      <t>There is a contract register</t>
    </r>
    <r>
      <rPr>
        <sz val="10"/>
        <rFont val="Arial"/>
        <family val="2"/>
      </rPr>
      <t xml:space="preserve">
The register should be accurate, complete and up to date. </t>
    </r>
  </si>
  <si>
    <t xml:space="preserve">2  (Established) Register of contracts exist, but is not accurate or complete. </t>
  </si>
  <si>
    <t>Change management</t>
  </si>
  <si>
    <t>Not a prescribed requirement, but referred to in project documents, e.g. 
- Project Assessment Framework
- Financial Accountability Handbook</t>
  </si>
  <si>
    <r>
      <t xml:space="preserve">Does the entity identify </t>
    </r>
    <r>
      <rPr>
        <b/>
        <sz val="10"/>
        <rFont val="Arial"/>
        <family val="2"/>
      </rPr>
      <t>significant changes</t>
    </r>
    <r>
      <rPr>
        <sz val="10"/>
        <rFont val="Arial"/>
        <family val="2"/>
      </rPr>
      <t xml:space="preserve"> that require a </t>
    </r>
    <r>
      <rPr>
        <b/>
        <sz val="10"/>
        <rFont val="Arial"/>
        <family val="2"/>
      </rPr>
      <t>project plan</t>
    </r>
    <r>
      <rPr>
        <sz val="10"/>
        <rFont val="Arial"/>
        <family val="2"/>
      </rPr>
      <t xml:space="preserve"> to be established, that is monitored and reported on?</t>
    </r>
  </si>
  <si>
    <t>3  (Integrated) Comprehensive approach for managing change is being applied. 
- Project risks and responses are regularly monitored and updated.
- Clear delegations for project approvals and some prioritisation of projects across the business with central oversight.
- Project management framework is used with gates established for monitoring.
- Reporting occurs to management and TCWG, but is manually prepared and not consistent across projects. 
- Benefits realisation performed and linked to benefits defined at project assessment stage.</t>
  </si>
  <si>
    <t>Monitoring controls</t>
  </si>
  <si>
    <t>Governance
Monitoring</t>
  </si>
  <si>
    <t xml:space="preserve">3  (Integrated) An adequately resourced internal audit function performs regular evaluations of internal controls (both financial and operational) using an appropriate risk-based methodology. Performance metrics are in place to annually measure and monitor internal audit performance. Internal audit have a reporting line to the chief executive. 
The effective operation of some internal controls is monitored by management through continuous controls monitoring and lead indicators. 
</t>
  </si>
  <si>
    <t>Monitoring</t>
  </si>
  <si>
    <r>
      <t>Close out of findings and issues are monitored</t>
    </r>
    <r>
      <rPr>
        <sz val="10"/>
        <rFont val="Arial"/>
        <family val="2"/>
      </rPr>
      <t xml:space="preserve">
Findings and incidents are monitored for closure in a centralised manner, including quality checks over responses provided for closure. Identified control deficiencies are assigned to a responsible officer who is periodically followed-up for a status update (e.g. quarterly)
</t>
    </r>
  </si>
  <si>
    <t>2  (Established) Management implements system improvements as considered appropriate without following a structured process.  
IA monitors status of overdue audit issues, or if no internal audit function, management monitors status of overdue issues identified through other reviews, e.g. self-assessement or external audit.</t>
  </si>
  <si>
    <t>FAH Volume 5.1</t>
  </si>
  <si>
    <r>
      <t xml:space="preserve">What is being </t>
    </r>
    <r>
      <rPr>
        <b/>
        <sz val="10"/>
        <rFont val="Arial"/>
        <family val="2"/>
      </rPr>
      <t>monitored</t>
    </r>
    <r>
      <rPr>
        <sz val="10"/>
        <rFont val="Arial"/>
        <family val="2"/>
      </rPr>
      <t xml:space="preserve"> within the entity, how is it </t>
    </r>
    <r>
      <rPr>
        <b/>
        <sz val="10"/>
        <rFont val="Arial"/>
        <family val="2"/>
      </rPr>
      <t>reported</t>
    </r>
    <r>
      <rPr>
        <sz val="10"/>
        <rFont val="Arial"/>
        <family val="2"/>
      </rPr>
      <t xml:space="preserve"> (and to </t>
    </r>
    <r>
      <rPr>
        <b/>
        <sz val="10"/>
        <rFont val="Arial"/>
        <family val="2"/>
      </rPr>
      <t>whom</t>
    </r>
    <r>
      <rPr>
        <sz val="10"/>
        <rFont val="Arial"/>
        <family val="2"/>
      </rPr>
      <t xml:space="preserve">) and what is done when </t>
    </r>
    <r>
      <rPr>
        <b/>
        <sz val="10"/>
        <rFont val="Arial"/>
        <family val="2"/>
      </rPr>
      <t>issues</t>
    </r>
    <r>
      <rPr>
        <sz val="10"/>
        <rFont val="Arial"/>
        <family val="2"/>
      </rPr>
      <t xml:space="preserve"> are found?</t>
    </r>
  </si>
  <si>
    <t>FPMS s23
ASA250</t>
  </si>
  <si>
    <t>3  (Integrated) Monitoring of compliance is performed periodically (e.g. quarterly), focusing on key risks of non-compliance and including information on recent testing and breaches. Targeted testing over compliance is performed, with results manually collated and assessed. Breaches and incidents are recorded centrally, with basic analysis performed manually. </t>
  </si>
  <si>
    <r>
      <rPr>
        <b/>
        <sz val="11"/>
        <rFont val="Arial"/>
        <family val="2"/>
      </rPr>
      <t xml:space="preserve">Note </t>
    </r>
    <r>
      <rPr>
        <sz val="11"/>
        <rFont val="Arial"/>
        <family val="2"/>
      </rPr>
      <t xml:space="preserve">- The results will populate from the </t>
    </r>
    <r>
      <rPr>
        <i/>
        <sz val="11"/>
        <rFont val="Arial"/>
        <family val="2"/>
      </rPr>
      <t xml:space="preserve">Assessment </t>
    </r>
    <r>
      <rPr>
        <sz val="11"/>
        <rFont val="Arial"/>
        <family val="2"/>
      </rPr>
      <t>tab and should not be edited in this tab. However, any sections that are not applicable overall will need to be manually removed from the graph below (individual questions that are not applicable have been adjusted through formulas). While not applicable, these sections should still be retained for the rest of the assessment, with BI reporting requiring standardised templates.</t>
    </r>
  </si>
  <si>
    <t>X Value</t>
  </si>
  <si>
    <t>Y Value</t>
  </si>
  <si>
    <t>Developing</t>
  </si>
  <si>
    <t>Established</t>
  </si>
  <si>
    <t>Integrated</t>
  </si>
  <si>
    <t>Optimised</t>
  </si>
  <si>
    <t>Min</t>
  </si>
  <si>
    <t>Average</t>
  </si>
  <si>
    <t>Max</t>
  </si>
  <si>
    <t>Entity wide governance</t>
  </si>
  <si>
    <t>Not applicable</t>
  </si>
  <si>
    <t>Our understanding of controls</t>
  </si>
  <si>
    <t>Rating</t>
  </si>
  <si>
    <t>Maturity level</t>
  </si>
  <si>
    <t>Average Maturity level</t>
  </si>
  <si>
    <t>There is an overarching strategic plan</t>
  </si>
  <si>
    <t>Developing - Established</t>
  </si>
  <si>
    <t>There is a code of conduct for the entity</t>
  </si>
  <si>
    <t>Do those charged with governance provide effective oversight of controls?
Have key governance committees have been established?</t>
  </si>
  <si>
    <t>Established - Integrated</t>
  </si>
  <si>
    <t>There is a documented organisational structure which is published for staff</t>
  </si>
  <si>
    <t>HR policies and related procedures exist and have been implemented to support staff attraction, development and retention</t>
  </si>
  <si>
    <t>Integrated - Optimised</t>
  </si>
  <si>
    <t>Are there controls in place to hold individuals accountable for internal control responsibilities?</t>
  </si>
  <si>
    <t>There are adequate processes in place to manage conflicts of interest</t>
  </si>
  <si>
    <t>A comprehensive financial management and practice manual exists</t>
  </si>
  <si>
    <t>An internal audit function exists, with a clear and up-to-date plan, it is adequately resourced, findings are reported to management and TCWG, and recommendations are regularly tracked and actioned.</t>
  </si>
  <si>
    <t>There are appropriate mechanisms in place to monitor and measure culture.</t>
  </si>
  <si>
    <t>Those charged with governance and senior management create an appropriate culture and demonstrate the values articulated for the entity.</t>
  </si>
  <si>
    <t>There is an established risk management framework with supporting policies and processes in place</t>
  </si>
  <si>
    <t>The entity has a strategic and operational risk registers</t>
  </si>
  <si>
    <t xml:space="preserve">Process for identifying, assessing and addressing business risks relevant to financial reporting objectives
</t>
  </si>
  <si>
    <t>Processes for developing non-transactional estimates and disclosures</t>
  </si>
  <si>
    <t>Formal procedures established for the preparation of the financial report</t>
  </si>
  <si>
    <t xml:space="preserve">Journal entries are independently reviewed </t>
  </si>
  <si>
    <t>Financial reporting communication to TCWG and ARC</t>
  </si>
  <si>
    <t xml:space="preserve">Communication between the entity and external parties (for example, regulatory authorities) of financial reporting roles and responsibilities and significant matters relating to financial reporting
</t>
  </si>
  <si>
    <t>There is a records management policy in place</t>
  </si>
  <si>
    <t>There is a centralised records register and robust processes to support the appropriate retention and disposal of records.</t>
  </si>
  <si>
    <t>There is an information security framework</t>
  </si>
  <si>
    <t xml:space="preserve">There is a Disaster Recovery Plan and Business Continuity Plan </t>
  </si>
  <si>
    <t>There are adequate controls in place to manage system security and data access.</t>
  </si>
  <si>
    <t>There are information technology policies in place</t>
  </si>
  <si>
    <t xml:space="preserve">There is a fixed asset register </t>
  </si>
  <si>
    <t xml:space="preserve">There is an asset management plan </t>
  </si>
  <si>
    <t>Significant capital projects follow an appropriate approval and procurement process consistent with the PAF</t>
  </si>
  <si>
    <t>Capital projects are sufficiently tracked, monitored and regularly reported to TCWG</t>
  </si>
  <si>
    <t>Good governance ensures grant objectives are achieved across government efficiently and effectively.</t>
  </si>
  <si>
    <t>Grant programs are designed to balance the benefits and costs to establish and administer.</t>
  </si>
  <si>
    <t>There is a procurement framework that is supported by documented policies and procedures</t>
  </si>
  <si>
    <t>There is a procurement plan</t>
  </si>
  <si>
    <t>Procurement decisions are clearly documented and appropriately authorised within approved delegations.</t>
  </si>
  <si>
    <t>The system allows for prompt identification, approval, management, recording and timely payment of expenses</t>
  </si>
  <si>
    <t>There is a contract register</t>
  </si>
  <si>
    <t>Change management strategies are implemented when transitioning to new projects.</t>
  </si>
  <si>
    <t>Do those charged with governance provide effective oversight of controls?</t>
  </si>
  <si>
    <t>Close out of findings and issues are monitored</t>
  </si>
  <si>
    <t>Business unit reporting is conducted consistently across the entity.</t>
  </si>
  <si>
    <t>Entity regularly monitors compliance with its obligations under legislative and prescribed requirements.</t>
  </si>
  <si>
    <t>1 - The entity does not have this or does not do this</t>
  </si>
  <si>
    <t>2 - The entity shows basic competency however requires development in this area (i.e. Not regularly conducted or missing some elements)</t>
  </si>
  <si>
    <t>3 - The entity is developed in this area or regularly demonstrates this, however, it could be improved</t>
  </si>
  <si>
    <t>4 - The entity consistently demonstrates this and is a leader of best practice in this area</t>
  </si>
  <si>
    <t>Doesn't exist</t>
  </si>
  <si>
    <t>Exists</t>
  </si>
  <si>
    <t>Exists with elements of good practice</t>
  </si>
  <si>
    <t>Demonstrates good practice</t>
  </si>
  <si>
    <t>1  (Developing) No strategic plan established for the entity.</t>
  </si>
  <si>
    <t xml:space="preserve">2  (Established) Basic plan exists, however is not updated annually, regularly communicated or utilized across the entity. </t>
  </si>
  <si>
    <t xml:space="preserve">3  (Integrated) Plan exists and is refreshed annually. It has been communicated to staff, and is generally understood and followed.  </t>
  </si>
  <si>
    <t>4  (Optimised) Plan is proactively communicated to staff and is used to drive opportunities and identify emerging risks. </t>
  </si>
  <si>
    <t>[other insert free text]</t>
  </si>
  <si>
    <t>ASA315.14(a)
FPMS s6</t>
  </si>
  <si>
    <r>
      <rPr>
        <b/>
        <sz val="10"/>
        <rFont val="Arial"/>
        <family val="2"/>
      </rPr>
      <t>Culture</t>
    </r>
    <r>
      <rPr>
        <sz val="10"/>
        <rFont val="Arial"/>
        <family val="2"/>
      </rPr>
      <t xml:space="preserve"> of </t>
    </r>
    <r>
      <rPr>
        <b/>
        <sz val="10"/>
        <rFont val="Arial"/>
        <family val="2"/>
      </rPr>
      <t>honesty</t>
    </r>
    <r>
      <rPr>
        <sz val="10"/>
        <rFont val="Arial"/>
        <family val="2"/>
      </rPr>
      <t xml:space="preserve"> and</t>
    </r>
    <r>
      <rPr>
        <b/>
        <sz val="10"/>
        <rFont val="Arial"/>
        <family val="2"/>
      </rPr>
      <t xml:space="preserve"> ethical behaviour</t>
    </r>
    <r>
      <rPr>
        <sz val="10"/>
        <rFont val="Arial"/>
        <family val="2"/>
      </rPr>
      <t xml:space="preserve"> (created and maintained by management with oversight of those charged with governance)</t>
    </r>
  </si>
  <si>
    <t>1  (Developing) Formal code of conduct not in place or not communicated.</t>
  </si>
  <si>
    <t xml:space="preserve">3  (Integrated) Staff attend annual training on the code of conduct, and contractors attend on induction and / or an annual basis. Related policies/procedures are regularly reviewed.  </t>
  </si>
  <si>
    <t>4  (Optimised) The code of conduct is integrated into the entity's operations through effective systems and processes that allow for anonymous reporting, and comprehensive investigations into breaches.</t>
  </si>
  <si>
    <r>
      <t>1  (Developing) No formal analysis of measures of culture.</t>
    </r>
    <r>
      <rPr>
        <strike/>
        <sz val="10"/>
        <rFont val="Arial"/>
        <family val="2"/>
      </rPr>
      <t xml:space="preserve"> </t>
    </r>
  </si>
  <si>
    <t>2  (Established) Some analysis performed on measures (like staff surveys, staff turnover or absenteeism, or complaints) how.ever may not focus on culture indicators.</t>
  </si>
  <si>
    <t>3  (Integrated) Regular analysis of measures (like staff surveys, staff turnover or absenteeism, or complaints) with some indicators of culture captured. Limited reporting and action plans implemented from this.</t>
  </si>
  <si>
    <t>4  (Optimised) Regular analysis of measures (like staff surveys, staff turnover or absenteeism, or complaints) with strong focus on culture. Analysis is provided in reporting to management with trend analysis and action plans implemented proactively based on this.</t>
  </si>
  <si>
    <t xml:space="preserve">1  (Developing) Members of senior management or those charged with governance are suspected of having acted unethically (e.g. charged by CCC or is referred to the Public Service Commission or Police).
</t>
  </si>
  <si>
    <t>2  (Established) Management and those charged with governance exhibit integrity and ethical behaviour.</t>
  </si>
  <si>
    <t>4  (Optimised) Management and those charged with governance champion strategies (including change management plans) to actively influence the culture of the entity.</t>
  </si>
  <si>
    <t>ASA315.14(b)
FPMS s6 and 7</t>
  </si>
  <si>
    <r>
      <rPr>
        <b/>
        <sz val="10"/>
        <rFont val="Arial"/>
        <family val="2"/>
      </rPr>
      <t>Independence</t>
    </r>
    <r>
      <rPr>
        <sz val="10"/>
        <rFont val="Arial"/>
        <family val="2"/>
      </rPr>
      <t xml:space="preserve"> of, and </t>
    </r>
    <r>
      <rPr>
        <b/>
        <sz val="10"/>
        <rFont val="Arial"/>
        <family val="2"/>
      </rPr>
      <t xml:space="preserve">oversight </t>
    </r>
    <r>
      <rPr>
        <sz val="10"/>
        <rFont val="Arial"/>
        <family val="2"/>
      </rPr>
      <t xml:space="preserve">over, the entity’s system of internal control by those charged with governance
</t>
    </r>
  </si>
  <si>
    <t>1  (Developing) Those charged with governance perform internal controls without any independent oversight (for example, no independent members on an audit committee). Key governance committees are not established.</t>
  </si>
  <si>
    <t>2  (Established) Those charged with governance perform management activities with some independent oversight (e.g. audit committee includes independent members). 
Some key governance committees exist. Provides oversight of core areas incl financial management and reporting, risk management, and compliance. Regular meetings and terms of reference exist.</t>
  </si>
  <si>
    <t>3  (Integrated) Governance committees include an appropriate balance between internal and external members with a mix of experience, qualifications and entity knowledge to provide effective oversight of all key aspects of the business. ​Where members are independent, they receive appropriate information and presentations from management to understand the entity.
Governance committees undergo an annual performance assessment, and members are regularly rotated.</t>
  </si>
  <si>
    <t>4  (Optimised) Those charged with governance perform effective oversight of controls, including by being independent, objective, engaged, and suitably qualified and experienced. They have regular and open communication with executive management, who demonstrate their support for governance committees and are engaged in the process.
A skills matrix is maintained for governance committee members. It is used to identify skill gaps and ensure alignment between skills, experience and qualifications, and business risks and needs.</t>
  </si>
  <si>
    <r>
      <rPr>
        <b/>
        <sz val="10"/>
        <rFont val="Arial"/>
        <family val="2"/>
      </rPr>
      <t>Assignment</t>
    </r>
    <r>
      <rPr>
        <sz val="10"/>
        <rFont val="Arial"/>
        <family val="2"/>
      </rPr>
      <t xml:space="preserve"> of </t>
    </r>
    <r>
      <rPr>
        <b/>
        <sz val="10"/>
        <rFont val="Arial"/>
        <family val="2"/>
      </rPr>
      <t>authority</t>
    </r>
    <r>
      <rPr>
        <sz val="10"/>
        <rFont val="Arial"/>
        <family val="2"/>
      </rPr>
      <t xml:space="preserve"> and </t>
    </r>
    <r>
      <rPr>
        <b/>
        <sz val="10"/>
        <rFont val="Arial"/>
        <family val="2"/>
      </rPr>
      <t>responsibility</t>
    </r>
    <r>
      <rPr>
        <sz val="10"/>
        <rFont val="Arial"/>
        <family val="2"/>
      </rPr>
      <t xml:space="preserve">
</t>
    </r>
  </si>
  <si>
    <t>1  (Developing) Organisational structure is not documented, easily accessible or clearly communicated to staff. Staff may not be aware, or may not understand, the structure and their role within it.​</t>
  </si>
  <si>
    <t>2  (Established) Organisational structure is clearly documented, easily accessible and communicated to staff. Actual practice is consistent with the documented structure.</t>
  </si>
  <si>
    <t>4  (Optimised) Management, with the oversight of those charged with governance, perform periodic reviews of organisational structure, roles, responsibilities and delegations, with consideration of the entity's objectives and risks (note - periodic is as required, but we would expect no longer than every three years). Staff understand the entity’s objectives, how their role contributes to those objectives, and how they will be held accountable.</t>
  </si>
  <si>
    <t>ASA315.14(b)
FPMS s7</t>
  </si>
  <si>
    <r>
      <rPr>
        <b/>
        <sz val="10"/>
        <rFont val="Arial"/>
        <family val="2"/>
      </rPr>
      <t>Attraction</t>
    </r>
    <r>
      <rPr>
        <sz val="10"/>
        <rFont val="Arial"/>
        <family val="2"/>
      </rPr>
      <t xml:space="preserve">, </t>
    </r>
    <r>
      <rPr>
        <b/>
        <sz val="10"/>
        <rFont val="Arial"/>
        <family val="2"/>
      </rPr>
      <t>development</t>
    </r>
    <r>
      <rPr>
        <sz val="10"/>
        <rFont val="Arial"/>
        <family val="2"/>
      </rPr>
      <t xml:space="preserve"> and</t>
    </r>
    <r>
      <rPr>
        <b/>
        <sz val="10"/>
        <rFont val="Arial"/>
        <family val="2"/>
      </rPr>
      <t xml:space="preserve"> retention</t>
    </r>
    <r>
      <rPr>
        <sz val="10"/>
        <rFont val="Arial"/>
        <family val="2"/>
      </rPr>
      <t xml:space="preserve"> of competent individuals
</t>
    </r>
  </si>
  <si>
    <t>1  (Developing) Staff do not collectively have the competence required for this entity, or turn-over in key roles is extremely high. There is an absence of documented, or up-to-date human resource policies and guidelines.</t>
  </si>
  <si>
    <t>3  (Integrated) Human resource policies and procedures, as well as position descriptions, are periodically reviewed and updated  (note - periodic is as required, but we would expect no longer than every three years). 
There is formalised assessment of staff performance and this is used to develop training programs, assist the retention and advancement of qualified personnel, or manage poor performance.</t>
  </si>
  <si>
    <t>4  (Optimised) Workforce planning performed, including skills matrix development, used to identify gaps in the competencies required across the entity to achieve the entity’s objectives /outputs.​
​</t>
  </si>
  <si>
    <t>ASA315.14(b)
FPMS s54</t>
  </si>
  <si>
    <r>
      <rPr>
        <b/>
        <sz val="10"/>
        <rFont val="Arial"/>
        <family val="2"/>
      </rPr>
      <t>Holding individuals accountable</t>
    </r>
    <r>
      <rPr>
        <sz val="10"/>
        <rFont val="Arial"/>
        <family val="2"/>
      </rPr>
      <t xml:space="preserve"> for their internal control responsibilities
</t>
    </r>
  </si>
  <si>
    <t>1  (Developing) Individuals are not formally assigned responsibility for internal controls or addressing identified internal control deficiencies.</t>
  </si>
  <si>
    <t xml:space="preserve">2  (Established) Individuals are assigned responsibility for maintaining internal controls that treat risks, and addressing identified internal control deficiencies.
</t>
  </si>
  <si>
    <t>3  (Integrated) Performance measures for performing internal control responsibilities or rectifying deficiencies exist. Individuals assess their performance against these measures.</t>
  </si>
  <si>
    <t>4  (Optimised) Action is taken if individuals do not meet expected performance, including training and disciplinary action.</t>
  </si>
  <si>
    <t>1  (Developing) Conflict of interest management processes are not documented or clearly understood across the entity. No training on conflicts of interest is provided to staff.</t>
  </si>
  <si>
    <t>2  (Established) Policies and procedures address how to identify and manage conflicts of interest. Training is provided to all staff regarding conflicts of interest and actions to be taken upon acquiring information regarding possible conflicts.</t>
  </si>
  <si>
    <t xml:space="preserve">4  (Optimised) FAQs on conflicts of interest and how they are managed are publicly available. There is an ability to lodge complaints regarding conflicts on the entity's website.
Policies and procedures include proactive processes to identify emergent conflicts and take prompt action. 
</t>
  </si>
  <si>
    <r>
      <t>Risk management framework</t>
    </r>
    <r>
      <rPr>
        <sz val="10"/>
        <rFont val="Arial"/>
        <family val="2"/>
      </rPr>
      <t xml:space="preserve"> and </t>
    </r>
    <r>
      <rPr>
        <b/>
        <sz val="10"/>
        <rFont val="Arial"/>
        <family val="2"/>
      </rPr>
      <t xml:space="preserve">resources
</t>
    </r>
  </si>
  <si>
    <t>1  (Developing) No risk management framework.</t>
  </si>
  <si>
    <t>3  (Integrated) Risk management framework is part of the overarching governance and management framework, but does not have full reference to ISO 31000.</t>
  </si>
  <si>
    <t xml:space="preserve">4  (Optimised) Risk management framework is in accordance with ISO 31000. It is integrated with strategic and business planning processes and reviewed and updated annually. Management of risk is considered an integral part of the entity's governance system. </t>
  </si>
  <si>
    <t>1  (Developing) Risk appetite not documented or communicated.</t>
  </si>
  <si>
    <t>2  (Established) Risk appetite statement and risk tolerance may be informally considered but is not formalised in a written document.</t>
  </si>
  <si>
    <t>4  (Optimised) Risk appetite and risk tolerance drives the allocation of resources in the business. The appetite and tolerance is reinforced when needed in key decisions.</t>
  </si>
  <si>
    <t>ASA315.15
FPMS s23</t>
  </si>
  <si>
    <r>
      <t xml:space="preserve">Process for </t>
    </r>
    <r>
      <rPr>
        <b/>
        <sz val="10"/>
        <rFont val="Arial"/>
        <family val="2"/>
      </rPr>
      <t xml:space="preserve">identifying, assessing </t>
    </r>
    <r>
      <rPr>
        <sz val="10"/>
        <rFont val="Arial"/>
        <family val="2"/>
      </rPr>
      <t>and</t>
    </r>
    <r>
      <rPr>
        <b/>
        <sz val="10"/>
        <rFont val="Arial"/>
        <family val="2"/>
      </rPr>
      <t xml:space="preserve"> addressing</t>
    </r>
    <r>
      <rPr>
        <sz val="10"/>
        <rFont val="Arial"/>
        <family val="2"/>
      </rPr>
      <t xml:space="preserve"> business </t>
    </r>
    <r>
      <rPr>
        <b/>
        <sz val="10"/>
        <rFont val="Arial"/>
        <family val="2"/>
      </rPr>
      <t xml:space="preserve">risks </t>
    </r>
    <r>
      <rPr>
        <sz val="10"/>
        <rFont val="Arial"/>
        <family val="2"/>
      </rPr>
      <t xml:space="preserve">relevant to financial reporting objectives
</t>
    </r>
  </si>
  <si>
    <t>1  (Developing) Management do not consider business risks relevant to financial reporting objectives.
Risk of material misstatement has not been assessed by management.</t>
  </si>
  <si>
    <t>2  (Established) Management informally identify, assess, address and communicate financial reporting risks.
Management are aware of areas with a higher risk of material misstatement, but this is not always reflected in their resource allocation or level of quality review.</t>
  </si>
  <si>
    <t>4  (Optimised) Financial reporting risks are included in an ISO 31000 risk register, and/or paper/s submitted to the audit committee follow a structured process for documenting the identification, assessment and treatment of financial reporting risks.
Management has undertaken a financial statement risk assessment and identified areas at greater risk of fraud or error. Resources are allocated and quality review performed accordingly.</t>
  </si>
  <si>
    <r>
      <rPr>
        <b/>
        <sz val="10"/>
        <rFont val="Arial"/>
        <family val="2"/>
      </rPr>
      <t>Capturing events and conditions, other than transactions,</t>
    </r>
    <r>
      <rPr>
        <sz val="10"/>
        <rFont val="Arial"/>
        <family val="2"/>
      </rPr>
      <t xml:space="preserve"> that are significant to the financial report
</t>
    </r>
  </si>
  <si>
    <r>
      <rPr>
        <b/>
        <sz val="10"/>
        <rFont val="Arial"/>
        <family val="2"/>
      </rPr>
      <t>Processes for developing non-transactional estimates and disclosures</t>
    </r>
    <r>
      <rPr>
        <sz val="10"/>
        <rFont val="Arial"/>
        <family val="2"/>
      </rPr>
      <t xml:space="preserve">
Does the entity have:
- adequate policies and procedures for month-end and year-end
- appropriate flow of information within the entity
- employs a sufficient number of suitably qualified and experienced staff (including accounting and IT)
- has access to external experts as required.</t>
    </r>
  </si>
  <si>
    <t>1  (Developing) Financial report prepared by one person using basic systems.</t>
  </si>
  <si>
    <t>2  (Established) Entity refers to model statements and prior year work papers to develop material non-transactional estimates and disclosures at year-end.</t>
  </si>
  <si>
    <t>4  (Optimised) Entity has comprehensive policies and procedures for developing non-transactional estimates and disclosures, with processes spread throughout the year, and access to external experts as required.</t>
  </si>
  <si>
    <r>
      <rPr>
        <b/>
        <sz val="10"/>
        <rFont val="Arial"/>
        <family val="2"/>
      </rPr>
      <t>Financial reporting process</t>
    </r>
    <r>
      <rPr>
        <sz val="10"/>
        <rFont val="Arial"/>
        <family val="2"/>
      </rPr>
      <t xml:space="preserve"> used to prepare the financial report, including significant accounting estimates and disclosures
</t>
    </r>
  </si>
  <si>
    <t>1  (Developing) Financial report prepared by one person using manual processes, with limited independent review that does not always identify material errors. Proforma financial statements are not prepared.</t>
  </si>
  <si>
    <t xml:space="preserve">3  (Integrated) Some level of automation in monthly reconciliations, with reconciliations performed for accounts based on value and risk, and exceptions resolved promptly.
Financial report preparation involves automated integration with the general ledger, with manual updates and adjustments for other data sources.
Quality control processes identify most errors prior to external audit or review by those charged with governance.
Proforma financial statements and position papers are prepared and approved by the audit committee before year end. </t>
  </si>
  <si>
    <t xml:space="preserve">4  (Optimised) Use of automation in monthly reconciliations, with timely management monitoring of results and actioning exceptions
Financial report preparation involves automated integration with the general ledger and other data sources.
Quality control processes identify errors prior to external audit or review by those charged with governance.
High quality proforma financial statements are prepared and approved by the audit committee before year end. </t>
  </si>
  <si>
    <t>1  (Developing) Absence of documented and up-to-date financial management policies and guidelines.</t>
  </si>
  <si>
    <t>3  (Integrated) Financial management policies and procedures are regularly reviewed. Annual assurance provided from the CFO/equivalent on the effectiveness of the policies and frameworks in supporting financial reporting. </t>
  </si>
  <si>
    <t>4  (Optimised) Financial management policies are assessed to ensure they support the entity in efficiently, effectively and economically managing all its key financial resources to achieve its objectives/outputs. Consultation occurs to incorporate new practices.</t>
  </si>
  <si>
    <r>
      <rPr>
        <b/>
        <sz val="10"/>
        <rFont val="Arial"/>
        <family val="2"/>
      </rPr>
      <t>Journal entries</t>
    </r>
    <r>
      <rPr>
        <sz val="10"/>
        <rFont val="Arial"/>
        <family val="2"/>
      </rPr>
      <t xml:space="preserve">, including non-standard journals, used to record non-recurring, unusual transactions or adjustments
</t>
    </r>
  </si>
  <si>
    <t>1  (Developing) Absence of separation of duties for journals.</t>
  </si>
  <si>
    <t>2  (Established) Journals are independently reviewed by a more experienced accountant.</t>
  </si>
  <si>
    <t>4  (Optimised) Senior management and those charged with governance monitor monthly financial reports and review the annual financial report, with concise information provided on material and high risk journals (non-standard journals used to record non-recurring, usual transactions or adjustments).</t>
  </si>
  <si>
    <r>
      <rPr>
        <b/>
        <sz val="10"/>
        <rFont val="Arial"/>
        <family val="2"/>
      </rPr>
      <t>Communication between management and those charged with governance</t>
    </r>
    <r>
      <rPr>
        <sz val="10"/>
        <rFont val="Arial"/>
        <family val="2"/>
      </rPr>
      <t xml:space="preserve"> of financial reporting roles and responsibilities and significant matters relating to financial reporting
</t>
    </r>
  </si>
  <si>
    <t>1  (Developing) Financial statement timetables are not completed or are minimal. Position papers are not prepared for accounting issues. Those charged with governance are not consulted until the financial statements are presented containing the transaction or event.</t>
  </si>
  <si>
    <t>2  (Established) A project timetable identifying the timing of preparation of working papers is prepared, but there is no audit committee oversight. Assessments of major accounting issues are performed, but not comprehensive or timely. Management provide an update to those charged with governance at year end about significant matters relating to the preparation of the financial report and the related controls.</t>
  </si>
  <si>
    <t>3  (Integrated) A project timetable is in place, which is reviewed regularly and adjusted year on year, with audit committee oversight.  Assessments of major accounting issues are performed. 
Management provide briefing papers to the audit committee about significant matters relating to the preparation of the financial report and the related controls throughout the year.</t>
  </si>
  <si>
    <t>4  (Optimised) A comprehensive project timetable is prepared, including a forward work program identifying future accounting issues, and deliverables to management and those charged with governance. Comprehensive position papers are prepared. The audit committee provides robust oversight to the financial statement process, and management provides information to the audit committee that is relevant, concise and timely to inform their decision making.</t>
  </si>
  <si>
    <r>
      <rPr>
        <b/>
        <sz val="10"/>
        <rFont val="Arial"/>
        <family val="2"/>
      </rPr>
      <t>Communication between the entity and external parties</t>
    </r>
    <r>
      <rPr>
        <sz val="10"/>
        <rFont val="Arial"/>
        <family val="2"/>
      </rPr>
      <t xml:space="preserve"> (for example, regulatory authorities) of financial reporting roles and responsibilities and significant matters relating to financial reporting
</t>
    </r>
  </si>
  <si>
    <t xml:space="preserve">1  (Developing) No reporting to external parties, even though required (e.g. provision of reports to regulator in state or commonwealth government; or provision of annual reports to minister for tabling in parliament). </t>
  </si>
  <si>
    <t>2  (Established) Queensland Treasury communicates requirements to all departments and statutory bodies via FRRs, and operates a help desk for financial reporting queries. A similar arrangement exists for councils.
External reporting occurs in accordance with prescribed requirements (e.g. tabling of annual reports, or reporting to a parent entity), but limited engagement with external parties beyond this.</t>
  </si>
  <si>
    <t>3  (Integrated) External parties are consulted on significant matters, e.g. the disclosure of sensitive transactions and events or implementation of new accounting standards.</t>
  </si>
  <si>
    <t>4  (Optimised) There is on-going discussions with external parties on financial reporting improvement, financial reporting issues (including significant transactions and events) and new accounting standards.</t>
  </si>
  <si>
    <t xml:space="preserve">1  (Developing) The entity does not have a detailed understand its recordkeeping obligations. Records Management policy not formally documented or has not communicated to staff. </t>
  </si>
  <si>
    <t>3  (Integrated) A policy exists, is documented and incorporates all requirements. The policy clearly defines roles and responsibilities regarding records. The policy is communicated to staff, with regular training to ensure compliance with established rules and guidelines. The policy is subject to periodic review and updates (note - periodic is as required, but we would expect no longer than every three years).</t>
  </si>
  <si>
    <t xml:space="preserve">4  (Optimised) The importance of good record management is incorporated in the organisational culture. </t>
  </si>
  <si>
    <t xml:space="preserve">1  (Developing) No centralised electronic records system or application. Retention schedule not developed. No process to identify weaknesses or improvements in record management practices.  </t>
  </si>
  <si>
    <t xml:space="preserve">2  (Established) Centralised but unstructured applications used for records management. Retention schedules are in place to manage the retention and disposal of records in accordance with organisational and legislative requirements. Annual compliance reviews are conducted over record management practices to ensure processes are effectively implemented and legislative responsibilities met. </t>
  </si>
  <si>
    <t xml:space="preserve">4  (Optimised) Consistent EMRS system in place across business The ERMS is connected to other business applications and simultaneously updates records from operational applications into the central recordkeeping application.  Full retention and record disposal system implemented and operating. Compliance metrics for recordkeeping are continuously monitored and reported to senior management.  </t>
  </si>
  <si>
    <t>1  (Developing) Information security initiatives are ad-hoc. These initiatives are generally performed on project basis or triggered by incidents, audit findings or new regulation introduced by the relevant governing bodies.
There is no clear direction in place regarding the framework that is being used to govern and manage the information security controls in place.</t>
  </si>
  <si>
    <t>2  (Established) There is a clear direction on the framework in place supporting the information security controls and initiatives. 
Information security initiatives are defined at least 12 months in advance (e.g. annual information security plan is documented and implemented).</t>
  </si>
  <si>
    <t>4  (Optimised) Information security controls and initiatives are supported by:
- Use of automated tools such as SIEM and vulnerability scanners
- Independent assurance or certification pertaining to security controls
- The organisation is known as a leader or sets benchmarks for information security controls amongst its peers.
Note: Use of automated tools or certifications alone does not indicate an optimised maturity level.</t>
  </si>
  <si>
    <t>1  (Developing) Disaster recovery (DR) measures are not in place or they have limited capability (such as a cold site). There is no documented disaster recovery plan (DRP) or it is outdated.</t>
  </si>
  <si>
    <t>2  (Established) Disaster recovery measures such as secondary data centres are in place and supported with documented and current DRP.
DR testing is performed in limited capacity and/or in an ad-hoc manner.</t>
  </si>
  <si>
    <t>4  (Optimised) Disaster recovery measures are complemented with advanced technology including but not limited to high-availability setup hosted in diverse geographical locations with automated fail-over.
Note: Use of advanced continuity technology alone does not indicate an optimised maturity level.</t>
  </si>
  <si>
    <t>1  (Developing) Systems have not been assessed for criticallity or risk. Key control activities to manage security, user access, system changes and IT operations are not implemented.</t>
  </si>
  <si>
    <t>2  (Established) Key control activities to manage security, user access, system changes and IT operation are implemented. 
The risk of the system has not been formally assessed, or control activities do not always reflect the risk associated with the system.
Individual control activities may not always operate effectively and deficiencies may be identified, but they are not individually or collectively significant.</t>
  </si>
  <si>
    <t>3  (Integrated) Key control activities to manage manage security, user access, system changes and IT operation are implemented to address risks and achieve control objectives. </t>
  </si>
  <si>
    <t>4  (Optimised) Key control activities to manage systems are implemented consistently and fully integrated, with proactive monitoring of changes that may impact the effectiveness of these controls, so minimal deficiencies are identified.</t>
  </si>
  <si>
    <t>1  (Developing) Key IT policies are not documented. </t>
  </si>
  <si>
    <t>2  (Established) Key IT policies are documented but not applied consistently across systems.</t>
  </si>
  <si>
    <t xml:space="preserve">3  (Integrated) Key IT policies are documented and regularly reviewed to ensure they remain appropriate. They are applied consistently with training to support implementation. </t>
  </si>
  <si>
    <t>(Only complete for entities with above $1m in assets and annual capital expenditure)</t>
  </si>
  <si>
    <t xml:space="preserve">1  (Developing) The entity does not maintain a fixed asset register, or the fixed asset register is not maintained and so is not complete or accurate. </t>
  </si>
  <si>
    <t xml:space="preserve">2  (Established) The entity maintains a fixed asset register which is complete and accurate. </t>
  </si>
  <si>
    <t>3  (Integrated) The fixed asset register includes information on asset performance, for example condition and operating expenses. Ad hoc reporting is prepared from the fixed asset register and used to inform asset management plans and budgets.</t>
  </si>
  <si>
    <t xml:space="preserve">4  (Optimised) The fixed asset register is used for real time reporting, including actual and forecast information on asset management and expenditure requirements. </t>
  </si>
  <si>
    <t>1  (Developing) No documented asset management plans.</t>
  </si>
  <si>
    <t xml:space="preserve">3  (Integrated) Asset management plans exist, and include details such as: how the asset aligns to the entity’s operational plans and strategies, services which the asset delivers, operational risks, understanding of the whole-of-life costs and impact on corporate overheads etc. </t>
  </si>
  <si>
    <t xml:space="preserve">4  (Optimised) As for integrated, plus undertaking regular reviews of existing asset management plans in assessing whether the current and future services which the asset delivers are still aligned to the entity’s operational plans and strategies and/or are still required. </t>
  </si>
  <si>
    <t>1  (Developing) Business cases are not prepared for significant capital expenditure projects.</t>
  </si>
  <si>
    <t>2  (Established) Business cases are prepared, but are not approved by an oversight governance committee, and does not incorporate all required elements of the project assessment framework.</t>
  </si>
  <si>
    <t xml:space="preserve">4  (Optimised) Business cases are prepared and approved by an oversight governance committee. Includes all key features of the project assessment framework, with business cases being integral to capital expenditure decisions and regularly reviewed for organisational fit. </t>
  </si>
  <si>
    <t>1  (Developing) Project governance committees are not in place to govern the lifecycle of the project.</t>
  </si>
  <si>
    <t>2  (Established) Project governance committees exist, but do not meet on a regular basis.</t>
  </si>
  <si>
    <t>4  (Optimised) Project governance committees meet on a regular basis and discuss the lifecycle of the project, including early warning signs that would indicate if a project is at risk of not meeting its objectives or not reaching the next stage within the time and budget. The committee considers all factors identified for sucessful technology projects.</t>
  </si>
  <si>
    <t>1  (Developing) Grant program objectives are not clearly stated nor linked to government priorities. 
Governance framework for monitoring grants is not in place.
The entity has not considered whether its grant programs interact / conflict with programs run by other entities.</t>
  </si>
  <si>
    <t xml:space="preserve">2  (Established) Individual grant programs are generally aligned to government priorities, and specify the objective and expected outcomes, but this is not clearly articulated in entity plans. 
A governance framework that outlines how grants will be monitored is established for individual grant programs, but not integrated across grant programs or with the entity's broader government framework.
The entity considers whether its grant programs interact / conflict with programs run by other entities. </t>
  </si>
  <si>
    <t xml:space="preserve">3  (Integrated) Individual grant programs are clearly aligned to government priorities, with specific objectives and measurable KPIs, and this is clearly reflected in annual entity plans. 
A governance framework is integrated across all grant programs and with the entity's broader governance framework. KPIs are monitored in accordance with the governance framework. 
The entity has mechanisms to identify / mitigate the risk of an applicant receiving multiple funding for the same purpose. </t>
  </si>
  <si>
    <t>4  (Optimised) An evaluation strategy is in place to assess the efficiency of entity grant processes and effectiveness in achieving government priorities. The evaluation uses consistent KPIs and is monitored through the established governance framework.
Interrelationships are identified between entities with similar or complementary programs. Accountability and reporting are clearly documented for each entity. Entities coordinate programs to streamline access to recipients and reduce duplication, including sharing automated resources.</t>
  </si>
  <si>
    <t>1  (Developing) Paper based records are maintained for all documentation from grant framework, applications, appraisals, approval, payment and acquittals received.</t>
  </si>
  <si>
    <t>2  (Established) Records are maintained in subsidiary systems (spreadsheets etc) and referenced to files and accounting records at a minimum to facilitate an adequate audit trail.</t>
  </si>
  <si>
    <t>3  (Integrated) An automated grants management system is used to record all grant applications, appraisals (supporting decisions taken and their rationale), approvals, payments, milestones and reporting information. 
The system interfaces with online application portals and the general ledger, with monthly reconciliations performed.</t>
  </si>
  <si>
    <t>4  (Optimised) The automated grants management system provides for integrated management reporting and on-line dashboards, and facilitates efficient evaluation of grant programs.</t>
  </si>
  <si>
    <t>1  (Developing) A procurement framework does not exist within the entity.  There are no documented policies and procedures for the procure-to-pay process.</t>
  </si>
  <si>
    <t>2  (Established) A procurement framework exist within the entity, but is not clearly understood across the business.  Procurement, contracting and operational expenditure policies and procedures exist but are not always updated in a timely manner.</t>
  </si>
  <si>
    <t xml:space="preserve">4  (Optimised) The framework is used to target future procurement requirements and is benchmarked to business needs. </t>
  </si>
  <si>
    <t>1  (Developing) There are no documented procurement plans to govern the appropriateness of operational and contracting expenditure.</t>
  </si>
  <si>
    <t>2  (Established) Procurement plans exist, but do not include key features used to drive effective and compliant procurement practices as per the Queensland Procurement Policy 2021.</t>
  </si>
  <si>
    <t>3  (Integrated) Procurement plans maintained and include all requirements of the Queensland Procurement Policy 2021.</t>
  </si>
  <si>
    <t>4  (Optimised) Procurement plans maintained and include all requirements of the Queensland Procurement Policy 2021 in addition to business specific additional requirements. Plan is tailored to need of business and regularly updated for emerging issues and changes.</t>
  </si>
  <si>
    <t>1  (Developing) Key decisions, factors and overrides in the procurement process are not documented or clearly understood. </t>
  </si>
  <si>
    <t>2  (Established) Key decisions and overrides in procurement decisions are documented.</t>
  </si>
  <si>
    <t>3  (Integrated) There is a clear expectation for documentation of key decisions and override in procurement decisions, with factors supporting decisions being well documented.</t>
  </si>
  <si>
    <t>4  (Optimised) Procurement decisions are subject to monitoring by management for any unusual deviations.</t>
  </si>
  <si>
    <t>1  (Developing) Paper based records are maintained to support procurement, invoicing and payment transactions.  Any system controls that exist may be overridden in favour of manual controls, for example, automated work flow to approve expenditure transactions is overridden on the basis of manual approvals.</t>
  </si>
  <si>
    <t>2  (Established) Records are maintained and referenced to files and accounting records at a minimum to facilitate an adequate audit trail. Different systems are used for procurement, contract management and finance. They are not integrated for single source of evidence or automated reporting.</t>
  </si>
  <si>
    <t>3  (Integrated) Different systems may be used for procurement, contract management and finance, but they are automated for key stages of the procure to pay process, e.g. approval workflows to procurement and financial delegates, warnings when supporting documentation is not attached, and exception reporting when milestones have not been met. The systems do not necessarily interface, but there are controls in place to ensure consistent records in each, and reporting can be performed across all.</t>
  </si>
  <si>
    <t>4  (Optimised) The automated systems provide for integrated management reporting and on-line dashboards, and facilitates efficient evaluation of the procure to pay process.</t>
  </si>
  <si>
    <t>1  (Developing) No register of key contracts across business.</t>
  </si>
  <si>
    <t>3  (Integrated) Contract register is complete and accurate, and regularly reviewed by management.</t>
  </si>
  <si>
    <t>4  (Optimised) Contract register includes key parameters used to drive strategic procurement decisions and achieve value through contract management (milestones and KPIs).</t>
  </si>
  <si>
    <r>
      <t>Change management strategies are implemented when transitioning to new projects</t>
    </r>
    <r>
      <rPr>
        <sz val="10"/>
        <rFont val="Arial"/>
        <family val="2"/>
      </rPr>
      <t xml:space="preserve">
Project management framework supports management and monitoring of significant changes or major transitions. Benefits realisation and assessment post implementation.</t>
    </r>
  </si>
  <si>
    <t>1  (Developing)  No identification of changes that may require formal management. Minimal or no elements of change management applied to new projects.</t>
  </si>
  <si>
    <t xml:space="preserve">2  (Established) Significant changes that require specific management are identified and new projects established. Some elements of change management are applied to new projects, e.g.  
- A basic risk assessment is performed and responses identified, but not regularly monitored and updated.
- Delegations exist for project approval, but project prioritisation across the business is informal. 
- Project management framework is basic, with limited and informal measurement and reporting on project progress (mostly within team). 
- Basic benefits realisation performed but not formally documented or reported. </t>
  </si>
  <si>
    <t xml:space="preserve">4  (Optimised) Change management competency is evident in all levels of the organization. 
- Comprehensive risk management, including tolerances and lead indicators for risks set and monitored throughout the project. 
- Regular prioritisation of projects that is documented, so projects remain aligned to the entity's strategic priorities. 
- Regular oversight of key projects occurs based on project risk levels. 
- Consistent and automated reporting across projects that is tailored for the level of management / governance.
- Further assessment of any other benefits realised/missed from the project, outside those defined at the project assessment stage.
- Full assessments performed for all key projects of lessons learned. These are monitored and reported to help identify improvements to the project management framework/change process. </t>
  </si>
  <si>
    <t>ASA315.22
ASA315.24
FPMS s24</t>
  </si>
  <si>
    <r>
      <rPr>
        <b/>
        <sz val="10"/>
        <rFont val="Arial"/>
        <family val="2"/>
      </rPr>
      <t>Monitoring control effectiveness</t>
    </r>
    <r>
      <rPr>
        <sz val="10"/>
        <rFont val="Arial"/>
        <family val="2"/>
      </rPr>
      <t xml:space="preserve"> by performing ongoing and separate evaluations using sufficiently reliable information sources
</t>
    </r>
  </si>
  <si>
    <t>1  (Developing) No internal audit function or other monitoring activities established.</t>
  </si>
  <si>
    <t>2  (Established) Internal audit exists. There is a documented internal audit charter that is regularly reviewed (e.g. annually). Internal audit performs regular reviews of internal controls relating to financial management, and reports the results to the audit committee. 
If no internal audit function exists, or internal audit has an more strategic / operational focus, management periodically documents a review of the effective operation of internal controls relating to financial management, with appropriate reporting on the results to TCWG (e.g. annual CFO assurance).</t>
  </si>
  <si>
    <t xml:space="preserve">4  (Optimised) Internal audit function has acquired top-level professional and specialized skills and is a critical part of the organization’s governance structure.
The internal audit plan and status of reviews are regularly revisited to account for macro and business changes, and findings are analysed for emerging trends and risks. 
The effective operation of all key internal controls is monitored by management through continuous controls monitoring and lead indicators. </t>
  </si>
  <si>
    <t>ASA315.22
FAH Volume 4.5</t>
  </si>
  <si>
    <r>
      <t xml:space="preserve">Initiating </t>
    </r>
    <r>
      <rPr>
        <b/>
        <sz val="10"/>
        <rFont val="Arial"/>
        <family val="2"/>
      </rPr>
      <t>remedial actions</t>
    </r>
    <r>
      <rPr>
        <sz val="10"/>
        <rFont val="Arial"/>
        <family val="2"/>
      </rPr>
      <t xml:space="preserve"> to address deficiencies in controls identified
</t>
    </r>
  </si>
  <si>
    <t>1  (Developing) No action taken to address identified internal control deficiencies.</t>
  </si>
  <si>
    <t>3  (Integrated) Identified control deficiencies (or issues identified through other review processes) are recorded in a register (that records the responsible officer and due date for rectification), and their status is regularly monitored.</t>
  </si>
  <si>
    <t>4  (Optimised) Identified control deficiencies (or issues identified through other review processes) are monitored until independently verified as resolved. There are minimal long outstanding / overdue recommendations, and minimal revisions are made to due dates for rectification.</t>
  </si>
  <si>
    <t>1  (Developing) Reporting across the entity is not consistent, with business units not aligning to entity wide priorities and consistent KPIs.</t>
  </si>
  <si>
    <t>2  (Established) The entity requires consistent measures to be utilised in monitoring, e.g. KPIs. However each business unit reports these differently, impacting comparability.</t>
  </si>
  <si>
    <t>3  (Integrated) Overall reporting between business units is coherent. Limited or no sharing of reporting between business units for comparison. </t>
  </si>
  <si>
    <t xml:space="preserve">4  (Optimised) Reporting is coherent e.g. consistent entity wide KPIs measured for divisions. Tools such as dashboards used to assist with timely and clear reporting. </t>
  </si>
  <si>
    <t>1  (Developing) No or limited monitoring of compliance with prescribed requirements.</t>
  </si>
  <si>
    <t>2  (Established) Obligations under legislative and prescribed requirements have been identified and owners assigned. Monitoring of compliance is performed annually through declarations completed by owners. Management of breaches or incidents is decentralised with no centralised monitoring.</t>
  </si>
  <si>
    <t xml:space="preserve">4  (Optimised) Tools such as dashboards are used to assist with timely and clear reporting, with information on compliance test results and breaches / incidents available in real time. Root cause analysis is performed and action plans developed to proactively address risks of non-compliance. Monitoring is coordinated and integrated into compliance, internal audit and risk management functions. </t>
  </si>
  <si>
    <t>Information system and cyber security</t>
  </si>
  <si>
    <t>Information systems and cyber security</t>
  </si>
  <si>
    <t>ASA315.18(e) 
FPMS s12</t>
  </si>
  <si>
    <t>Governance
Financial statements (1a)</t>
  </si>
  <si>
    <t>Information systems</t>
  </si>
  <si>
    <t>Asset management</t>
  </si>
  <si>
    <t>Date</t>
  </si>
  <si>
    <t>Draft provided to department chief finance officers and heads of internal audit</t>
  </si>
  <si>
    <t>Relevant question</t>
  </si>
  <si>
    <t>Q12</t>
  </si>
  <si>
    <t>Explained acronym for those charged with governance (TCWG) consistently in element or key controls columns, but still used acronym in maturity descriptions</t>
  </si>
  <si>
    <t>Various</t>
  </si>
  <si>
    <t xml:space="preserve">Updated model guidance and maturities to more clearly include fraud risk </t>
  </si>
  <si>
    <t>Updated model guidance to clarify this includes reporting lines between a parent entity and its controlled entities</t>
  </si>
  <si>
    <t>Q6, Q19 and Q40</t>
  </si>
  <si>
    <t xml:space="preserve">3  (Integrated) Registers address key risks (including fraud and corruption) and are periodically reviewed (e.g. at least quarterly). Responses address the root cause of risks and are commensurate to the level of risk, with reference to the risk appetite and tolerance defined by the entity. Internal controls and treatments are assigned to a specific owner.  Risk treatment plans include alternative courses of action and cost/benefit analyses of treatments. There is a formal process in place for monitoring treatments and testing controls. For fraud and corruption, this is reflected in a fraud and corruption control plan.
Paper/s submitted to the audit / risk committee and TCWG follow a structured process for documenting the identification, assessment and treatment of risks. Reports are concise with basic exception reporting to focus attention on issues that require action.
</t>
  </si>
  <si>
    <t>Change made</t>
  </si>
  <si>
    <t>Updated assessment to allow for recording of desired state</t>
  </si>
  <si>
    <t>Desired rating</t>
  </si>
  <si>
    <t>Desired maturity level</t>
  </si>
  <si>
    <t>Entity's desired state</t>
  </si>
  <si>
    <t>Avg desired maturity level</t>
  </si>
  <si>
    <t>4  (Optimised) Strategic and operational risk registers exist and cover all key operational and strategic risks. The registers are reviewed regularly and also updated proactively in response to changes identified in risks and treatments. Formal and comprehensive program of stress testing is conducted regularly on all key risks. Assessment of treatment effectiveness results shared across the entity.  
Reporting to the audit / risk committee and TCWG is supported by integrated risk, performance and financial information linked to the entity's objectives.  Lead indicators have been established with exception reports that highlight instances where risks fall outside the maximum tolerances.</t>
  </si>
  <si>
    <t>Desired avg</t>
  </si>
  <si>
    <t>Definition</t>
  </si>
  <si>
    <t>Prioritisation of remedial action</t>
  </si>
  <si>
    <t>Significant deficiency</t>
  </si>
  <si>
    <t>A significant deficiency is a deficiency, or combination of deficiencies, in internal control that requires immediate remedial action.</t>
  </si>
  <si>
    <t xml:space="preserve">This requires immediate management action to resolve. </t>
  </si>
  <si>
    <t>Also, we increase the rating from a deficiency to a significant deficiency based on:</t>
  </si>
  <si>
    <r>
      <t>·</t>
    </r>
    <r>
      <rPr>
        <sz val="7"/>
        <color rgb="FF000000"/>
        <rFont val="Times New Roman"/>
        <family val="1"/>
      </rPr>
      <t xml:space="preserve">     </t>
    </r>
    <r>
      <rPr>
        <sz val="9"/>
        <color rgb="FF000000"/>
        <rFont val="Arial"/>
        <family val="2"/>
      </rPr>
      <t>the risk of material misstatement in the financial statements</t>
    </r>
  </si>
  <si>
    <r>
      <t>·</t>
    </r>
    <r>
      <rPr>
        <sz val="7"/>
        <color rgb="FF000000"/>
        <rFont val="Times New Roman"/>
        <family val="1"/>
      </rPr>
      <t xml:space="preserve">     </t>
    </r>
    <r>
      <rPr>
        <sz val="9"/>
        <color rgb="FF000000"/>
        <rFont val="Arial"/>
        <family val="2"/>
      </rPr>
      <t>the risk to reputation</t>
    </r>
  </si>
  <si>
    <r>
      <t>·</t>
    </r>
    <r>
      <rPr>
        <sz val="7"/>
        <color rgb="FF000000"/>
        <rFont val="Times New Roman"/>
        <family val="1"/>
      </rPr>
      <t xml:space="preserve">     </t>
    </r>
    <r>
      <rPr>
        <sz val="9"/>
        <color rgb="FF000000"/>
        <rFont val="Arial"/>
        <family val="2"/>
      </rPr>
      <t>the significance of non-compliance with policies and applicable laws and regulations</t>
    </r>
  </si>
  <si>
    <r>
      <t>·</t>
    </r>
    <r>
      <rPr>
        <sz val="7"/>
        <color rgb="FF000000"/>
        <rFont val="Times New Roman"/>
        <family val="1"/>
      </rPr>
      <t xml:space="preserve">     </t>
    </r>
    <r>
      <rPr>
        <sz val="9"/>
        <color rgb="FF000000"/>
        <rFont val="Arial"/>
        <family val="2"/>
      </rPr>
      <t>the potential to cause financial loss including fraud, or</t>
    </r>
  </si>
  <si>
    <r>
      <t>·</t>
    </r>
    <r>
      <rPr>
        <sz val="7"/>
        <color rgb="FF000000"/>
        <rFont val="Times New Roman"/>
        <family val="1"/>
      </rPr>
      <t xml:space="preserve">     </t>
    </r>
    <r>
      <rPr>
        <sz val="9"/>
        <color rgb="FF000000"/>
        <rFont val="Arial"/>
        <family val="2"/>
      </rPr>
      <t>where management has not taken appropriate timely action to resolve the deficiency.</t>
    </r>
  </si>
  <si>
    <t>Deficiency</t>
  </si>
  <si>
    <t xml:space="preserve">A deficiency arises when internal controls are ineffective or missing, and are unable to prevent, or detect and correct, misstatements in the financial statements. A deficiency may also result in non-compliance with policies and applicable laws and regulations and/or inappropriate use of public resources. </t>
  </si>
  <si>
    <t>We expect management action will be taken in a timely manner to resolve deficiencies.</t>
  </si>
  <si>
    <t>Other matter</t>
  </si>
  <si>
    <t>An other matter is expected to improve the efficiency and/or effectiveness of internal controls but does not constitute a deficiency in internal controls. If an other matter is not resolved, we do not consider that it will result in a misstatement in the financial statements or non‑compliance with legislative requirements.</t>
  </si>
  <si>
    <t xml:space="preserve">Our recommendation may be implemented at management’s discretion. </t>
  </si>
  <si>
    <t>Annual internal control assessment</t>
  </si>
  <si>
    <t>Through our financial audits, we focus on controls related to financial reporting and compliance. Our assessment tools are aligned with our financial audit processes. They focus on controls that are common across government entities and are consistent with the principles included in the Financial and Performance Management Standard 2019. 
The purpose of this assessment tool is to assist entities to understand and evaluate their internal controls. It will identify where they sit on a maturity scale for effective internal controls, and highlight areas for targeted improvement, or where a deep dive assessment should be performed.</t>
  </si>
  <si>
    <r>
      <rPr>
        <sz val="11"/>
        <rFont val="Arial"/>
        <family val="2"/>
      </rPr>
      <t xml:space="preserve">In the </t>
    </r>
    <r>
      <rPr>
        <i/>
        <sz val="11"/>
        <rFont val="Arial"/>
        <family val="2"/>
      </rPr>
      <t>Benchmark information</t>
    </r>
    <r>
      <rPr>
        <sz val="11"/>
        <rFont val="Arial"/>
        <family val="2"/>
      </rPr>
      <t xml:space="preserve"> tab please complete the </t>
    </r>
    <r>
      <rPr>
        <b/>
        <u/>
        <sz val="11"/>
        <rFont val="Arial"/>
        <family val="2"/>
      </rPr>
      <t>light blue</t>
    </r>
    <r>
      <rPr>
        <sz val="11"/>
        <rFont val="Arial"/>
        <family val="2"/>
      </rPr>
      <t xml:space="preserve"> shaded cells. This will enable sharing of information with like entities over time, noting all individual information will remain confidential. 
In the </t>
    </r>
    <r>
      <rPr>
        <i/>
        <sz val="11"/>
        <rFont val="Arial"/>
        <family val="2"/>
      </rPr>
      <t xml:space="preserve">Assessment </t>
    </r>
    <r>
      <rPr>
        <sz val="11"/>
        <rFont val="Arial"/>
        <family val="2"/>
      </rPr>
      <t xml:space="preserve">tab:
- check the </t>
    </r>
    <r>
      <rPr>
        <b/>
        <u/>
        <sz val="11"/>
        <rFont val="Arial"/>
        <family val="2"/>
      </rPr>
      <t>light blue</t>
    </r>
    <r>
      <rPr>
        <sz val="11"/>
        <rFont val="Arial"/>
        <family val="2"/>
      </rPr>
      <t xml:space="preserve"> shaded cells for accuracy and update as required. Do </t>
    </r>
    <r>
      <rPr>
        <b/>
        <u/>
        <sz val="11"/>
        <rFont val="Arial"/>
        <family val="2"/>
      </rPr>
      <t>not</t>
    </r>
    <r>
      <rPr>
        <sz val="11"/>
        <rFont val="Arial"/>
        <family val="2"/>
      </rPr>
      <t xml:space="preserve"> add or delete rows/columns
- do not modify text in </t>
    </r>
    <r>
      <rPr>
        <b/>
        <u/>
        <sz val="11"/>
        <rFont val="Arial"/>
        <family val="2"/>
      </rPr>
      <t>grey</t>
    </r>
    <r>
      <rPr>
        <sz val="11"/>
        <rFont val="Arial"/>
        <family val="2"/>
      </rPr>
      <t xml:space="preserve"> shaded cells.
- document responses in unshaded cells if applicable</t>
    </r>
    <r>
      <rPr>
        <i/>
        <sz val="11"/>
        <rFont val="Arial"/>
        <family val="2"/>
      </rPr>
      <t xml:space="preserve">
</t>
    </r>
    <r>
      <rPr>
        <sz val="11"/>
        <rFont val="Arial"/>
        <family val="2"/>
      </rPr>
      <t>- refer to the comments in various cells for guidance. Judgement is required in making these assessments. While guidance has been provided, the examples are not exhaustive, and it may be relevant to consider additional factors that should be documented in unshaded cells. In the absence of additional factors, the assessment should reflect the balance/majority of examples within the guidance for each rating.</t>
    </r>
    <r>
      <rPr>
        <i/>
        <sz val="11"/>
        <rFont val="Arial"/>
        <family val="2"/>
      </rPr>
      <t xml:space="preserve"> </t>
    </r>
  </si>
  <si>
    <t>Guidance on assessing the design and implementation (D&amp;I) of internal controls:</t>
  </si>
  <si>
    <r>
      <t xml:space="preserve">Document the </t>
    </r>
    <r>
      <rPr>
        <b/>
        <sz val="11"/>
        <color theme="1"/>
        <rFont val="Arial"/>
        <family val="2"/>
      </rPr>
      <t>key elements</t>
    </r>
    <r>
      <rPr>
        <sz val="11"/>
        <color theme="1"/>
        <rFont val="Arial"/>
        <family val="2"/>
      </rPr>
      <t xml:space="preserve"> of our understanding of entity level controls.</t>
    </r>
  </si>
  <si>
    <r>
      <t xml:space="preserve">Is the design of the internal control suitable and has it been implemented?
</t>
    </r>
    <r>
      <rPr>
        <sz val="11"/>
        <color theme="0"/>
        <rFont val="Arial"/>
        <family val="2"/>
      </rPr>
      <t>(ASA 315.13)</t>
    </r>
  </si>
  <si>
    <t>Updated assessment to allow management to assess not just whether the design of an internal control is suitable and if it has been implemented, but to also record the last time it was tested for operating effectiveness</t>
  </si>
  <si>
    <t>Annual internal control assessment - overall results</t>
  </si>
  <si>
    <t>Note about operating effectiveness:</t>
  </si>
  <si>
    <t>Updated summary information to clarify the need for management to not only design suitable controls and ensure they are implemented, but to also ensure they are operating effectively</t>
  </si>
  <si>
    <t>Legend</t>
  </si>
  <si>
    <t>Average of desired state for internal controls</t>
  </si>
  <si>
    <t>Average assessment for current internal controls</t>
  </si>
  <si>
    <t>Range of assessments for current internal controls</t>
  </si>
  <si>
    <t>Updated assessment to provide guidance on documenting understanding of controls where the design or implementation of the internal control is significantly different to the example responses provided</t>
  </si>
  <si>
    <t>Added a legend to overall results to explain the figure</t>
  </si>
  <si>
    <r>
      <t xml:space="preserve">Our understanding and assessment of controls 
</t>
    </r>
    <r>
      <rPr>
        <sz val="11"/>
        <color theme="0"/>
        <rFont val="Arial"/>
        <family val="2"/>
      </rPr>
      <t>(ASA 315.12)</t>
    </r>
    <r>
      <rPr>
        <b/>
        <sz val="11"/>
        <color theme="0"/>
        <rFont val="Arial"/>
        <family val="2"/>
      </rPr>
      <t xml:space="preserve">
</t>
    </r>
    <r>
      <rPr>
        <sz val="11"/>
        <color theme="0"/>
        <rFont val="Arial"/>
        <family val="2"/>
      </rPr>
      <t>(select the answer of best fit from drop-down options - controls specific to the entity can be described in the comments where it is significantly different to the example response provided)</t>
    </r>
  </si>
  <si>
    <r>
      <t xml:space="preserve">Entity's desired state
</t>
    </r>
    <r>
      <rPr>
        <sz val="11"/>
        <color theme="0"/>
        <rFont val="Arial"/>
        <family val="2"/>
      </rPr>
      <t>(select the answer of best fit from drop-down options)</t>
    </r>
  </si>
  <si>
    <r>
      <t xml:space="preserve">Comments, if required
</t>
    </r>
    <r>
      <rPr>
        <sz val="11"/>
        <color theme="0"/>
        <rFont val="Arial"/>
        <family val="2"/>
      </rPr>
      <t>(for example, the design or implementation of the internal control should be described here if it is significantly different to the example responses provided, or if it is unsuitable and a deficiency has been identified)</t>
    </r>
  </si>
  <si>
    <r>
      <rPr>
        <b/>
        <sz val="10"/>
        <rFont val="Arial"/>
        <family val="2"/>
      </rPr>
      <t>There is a documented organisational structure that is published for staff.</t>
    </r>
    <r>
      <rPr>
        <sz val="10"/>
        <rFont val="Arial"/>
        <family val="2"/>
      </rPr>
      <t xml:space="preserve"> 
Organisational structure should be up to date and reflect current positions. The structure aligns to the entity's strategic and operational objectives. There are clear lines of responsibility, accountability and role definition. This includes relationships between a parent entity and its controlled entities.</t>
    </r>
  </si>
  <si>
    <r>
      <t xml:space="preserve">The entity has strategic and operational risk registers
</t>
    </r>
    <r>
      <rPr>
        <sz val="10"/>
        <rFont val="Arial"/>
        <family val="2"/>
      </rPr>
      <t xml:space="preserve">Risk registers should:
- be up to date 
- include clearly articulated risks and related controls/treatments
- include an assessment of fraud and corruption risks
- be assessed for changes to individual risk ratings and status of treatments
- be reported to the audit/risk committee and those charged with governance (TCWG).
</t>
    </r>
  </si>
  <si>
    <t>1  (Developing) No strategic and operational risk registers, or registers are incomplete or out of date.
Reporting to the audit / risk committee and TCWG does not occur, or is not regular and timely.</t>
  </si>
  <si>
    <r>
      <t>2  (Established) Strategic and operational risk registers exist, however 
- they are not always up to date (e.g. not regularly reviewed and updated more than once a year) 
- do not consider the whole of the busi</t>
    </r>
    <r>
      <rPr>
        <sz val="9"/>
        <rFont val="Arial"/>
        <family val="2"/>
      </rPr>
      <t>n</t>
    </r>
    <r>
      <rPr>
        <sz val="10"/>
        <rFont val="Arial"/>
        <family val="2"/>
      </rPr>
      <t>ess (e.g. individually maintained by business units with no automated system for central oversight) 
- fraud and corruption risks are assessed and treated, but this is not consistent and coordinated across the business, and/or
- do not have clear reference to the risk management framework (e.g. not always aligned with the entity's risk appetite).
Reporting to the audit / risk committee and TCWG does occur, but reports are manually prepared and can be lengthy.</t>
    </r>
  </si>
  <si>
    <r>
      <rPr>
        <b/>
        <sz val="10"/>
        <rFont val="Arial"/>
        <family val="2"/>
      </rPr>
      <t>Communication between management and those charged with governance</t>
    </r>
    <r>
      <rPr>
        <sz val="10"/>
        <rFont val="Arial"/>
        <family val="2"/>
      </rPr>
      <t xml:space="preserve"> </t>
    </r>
    <r>
      <rPr>
        <b/>
        <sz val="10"/>
        <rFont val="Arial"/>
        <family val="2"/>
      </rPr>
      <t xml:space="preserve">(TCWG) </t>
    </r>
    <r>
      <rPr>
        <sz val="10"/>
        <rFont val="Arial"/>
        <family val="2"/>
      </rPr>
      <t xml:space="preserve">of financial reporting roles and responsibilities and significant matters relating to financial reporting
</t>
    </r>
  </si>
  <si>
    <r>
      <t xml:space="preserve">Financial reporting communication to those charges with governance (TCWG) and audit committee
</t>
    </r>
    <r>
      <rPr>
        <sz val="10"/>
        <rFont val="Arial"/>
        <family val="2"/>
      </rPr>
      <t xml:space="preserve">The financial report should be reviewed by TCWG other than management. Management should provide detailed papers to the audit committee about significant matters relating to the preparation of the financial report and the related information system </t>
    </r>
  </si>
  <si>
    <r>
      <rPr>
        <b/>
        <sz val="10"/>
        <rFont val="Arial"/>
        <family val="2"/>
      </rPr>
      <t>Communication between the entity and external parties</t>
    </r>
    <r>
      <rPr>
        <sz val="10"/>
        <rFont val="Arial"/>
        <family val="2"/>
      </rPr>
      <t xml:space="preserve"> (for example, regulatory authorities) of financial reporting roles and responsibilities and significant matters relating to financial reporting.
This includes reporting between a parent entity and its controlled entities that will enable each to discharge their responsibilities.
</t>
    </r>
  </si>
  <si>
    <r>
      <rPr>
        <b/>
        <sz val="10"/>
        <rFont val="Arial"/>
        <family val="2"/>
      </rPr>
      <t>Capital projects are sufficiently tracked, monitored and regularly reported to those charged with governance (TCWG)</t>
    </r>
    <r>
      <rPr>
        <sz val="10"/>
        <rFont val="Arial"/>
        <family val="2"/>
      </rPr>
      <t xml:space="preserve">
Factors of success for technology projects include senior leadership involvement, alignment with business outcomes, cohesive internal and external teams, skills and capacity of team, and learnings are identified and acted on (Report 7: 2020-21 </t>
    </r>
    <r>
      <rPr>
        <i/>
        <sz val="10"/>
        <rFont val="Arial"/>
        <family val="2"/>
      </rPr>
      <t>Delivering successful technology projects</t>
    </r>
    <r>
      <rPr>
        <sz val="10"/>
        <rFont val="Arial"/>
        <family val="2"/>
      </rPr>
      <t>). Key governance committee(s) should be established to provide regular and adequate oversight of these matters.</t>
    </r>
  </si>
  <si>
    <r>
      <t>An internal audit function exists, with a clear and up-to-date plan, it is adequately resourced, findings are reported to management and those charged with governance (TCWG), and recommendations are regularly tracked and actioned.</t>
    </r>
    <r>
      <rPr>
        <sz val="10"/>
        <rFont val="Arial"/>
        <family val="2"/>
      </rPr>
      <t xml:space="preserve">
Note that a Head of Internal Audit is only mandatory for departments under the FA Act, however consider if it would be beneficial for large statutory bodies. 
</t>
    </r>
  </si>
  <si>
    <r>
      <t>Business unit reporting is conducted consistently across the entity.</t>
    </r>
    <r>
      <rPr>
        <sz val="10"/>
        <rFont val="Arial"/>
        <family val="2"/>
      </rPr>
      <t xml:space="preserve">
The business strategy should incorporate values and goals for the business, which is monitored and updated as the business changes. Reporting should be automated, and include financial, operational and performance information that is consistent across the business.</t>
    </r>
    <r>
      <rPr>
        <b/>
        <sz val="10"/>
        <rFont val="Arial"/>
        <family val="2"/>
      </rPr>
      <t xml:space="preserve"> </t>
    </r>
    <r>
      <rPr>
        <sz val="10"/>
        <rFont val="Arial"/>
        <family val="2"/>
      </rPr>
      <t xml:space="preserve">Where relevant, this should also encompass reporting for controlled entities.  </t>
    </r>
  </si>
  <si>
    <r>
      <t>Entity regularly monitors compliance with its obligations under legislative and prescribed requirements</t>
    </r>
    <r>
      <rPr>
        <sz val="10"/>
        <rFont val="Arial"/>
        <family val="2"/>
      </rPr>
      <t xml:space="preserve">
We expect monitoring of compliance to:
- be risk based
- be performed periodically (e.g. quarterly) with lead indicators to identify potential breaches promptly
- be reported to management and those charged with governance (TCWG).</t>
    </r>
  </si>
  <si>
    <r>
      <t xml:space="preserve">It should be noted that for internal controls to address risk they must operate effectively. While our assessment tool focuses on whether suitable controls have been designed and implemented, auditors will only test whether a control is operating effectively when we assess it is efficient for us to rely on the control to reduce our overall testing. However, management should have appropriate assurance processes in place to assess the operating effectiveness of the controls they have designed and implemented, to ensure they appropriately mitigate the assessed risk. The higher the risk, the more important it will be that the internal controls continue to operate effectively at all times, and the greater the emphasis on regular and robust assurance processes. There is an option for recording when management last assessed the operating effectiveness of an internal control in the </t>
    </r>
    <r>
      <rPr>
        <i/>
        <sz val="11"/>
        <rFont val="Arial"/>
        <family val="2"/>
      </rPr>
      <t xml:space="preserve">Assessment </t>
    </r>
    <r>
      <rPr>
        <sz val="11"/>
        <rFont val="Arial"/>
        <family val="2"/>
      </rPr>
      <t>tab.</t>
    </r>
  </si>
  <si>
    <t>These questions reflect requirements that are relevant to most public sector entities. The scale and complexity of your operations, and your risk assessment of non-compliance with these requirements, will determine the investment you have made in controls to meet these requirements. Therefore, the following guidance is provided to assist in assessing the design and implementation (D&amp;I) of your internal controls, and where deficiencies in internal controls may be identified.
- Where an entity has not established controls to meet a requirement (1 - Developing), D&amp;I for this requirement will not be effective. A significant deficiency should be considered against QAO criteria.
- Most public sector entities are expected to have established basic controls to meet a requirement, but may still require development in this area (2 - Established). For controls assessed at this level or higher, D&amp;I will be considered effective and will support a controls based approach. However, it is likely at this level that deficiencies will still be identified and reported. Smaller entities would not be expected to invest in their processes to mature beyond this level. Larger, newly established entities, or departments following a machinery-of-government change, would be expected to be assessed at this level for a period of time but should be putting plans in place to mature their processes. This would be reflected in the assessment of desired state.
- Large stable entities would be expected to have invested in their controls over a period time and be assessed as 3 - Integrated or 4 - Optimised. Where your entity is not at these levels, please consider your risk assessment and any cost-benefit analysis you have performed. A deficiency or other matter should be considered against QAO criteria. There may be limited circumstances when large entities have only established basic controls and have assessed the risk of non-compliance as low, or that the cost of improving controls would outweigh the benefit provided by increased efficiency or effectiveness. Again, this would be reflected in the assessment of desired state.</t>
  </si>
  <si>
    <t>When was the operating effectiveness of the internal control last assessed?</t>
  </si>
  <si>
    <t>Updated model maturities to more clearly describe risk reporting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</si>
</sst>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d/mm/yyyy;@"/>
    <numFmt numFmtId="166" formatCode="&quot;$&quot;#,##0.00"/>
    <numFmt numFmtId="167" formatCode="[$-C09]d\ mmmm\ yyyy;@"/>
    <numFmt numFmtId="168" formatCode="#,##0;[Red]\(#,##0\)"/>
    <numFmt numFmtId="169" formatCode="#,##0\ [$€-1];[Red]\-#,##0\ [$€-1]"/>
    <numFmt numFmtId="170" formatCode="0.0"/>
  </numFmts>
  <fonts count="44" x14ac:knownFonts="1">
    <font>
      <sz val="11"/>
      <color theme="1"/>
      <name val="Calibri"/>
      <family val="2"/>
      <scheme val="minor"/>
    </font>
    <font>
      <sz val="10"/>
      <color theme="1"/>
      <name val="Arial"/>
      <family val="2"/>
    </font>
    <font>
      <b/>
      <sz val="20"/>
      <color rgb="FF363F7C"/>
      <name val="Arial"/>
      <family val="2"/>
    </font>
    <font>
      <sz val="11"/>
      <color theme="1"/>
      <name val="Arial"/>
      <family val="2"/>
    </font>
    <font>
      <b/>
      <sz val="11"/>
      <color theme="0"/>
      <name val="Arial"/>
      <family val="2"/>
    </font>
    <font>
      <sz val="11"/>
      <color theme="1"/>
      <name val="Calibri"/>
      <family val="2"/>
      <scheme val="minor"/>
    </font>
    <font>
      <sz val="11"/>
      <color theme="0"/>
      <name val="Arial"/>
      <family val="2"/>
    </font>
    <font>
      <sz val="11"/>
      <name val="Arial"/>
      <family val="2"/>
    </font>
    <font>
      <sz val="14"/>
      <color theme="1"/>
      <name val="Arial"/>
      <family val="2"/>
    </font>
    <font>
      <sz val="12"/>
      <color rgb="FF67B85C"/>
      <name val="Arial"/>
      <family val="2"/>
    </font>
    <font>
      <sz val="11"/>
      <color rgb="FF67B85C"/>
      <name val="Arial"/>
      <family val="2"/>
    </font>
    <font>
      <sz val="12"/>
      <color theme="0"/>
      <name val="Arial"/>
      <family val="2"/>
    </font>
    <font>
      <sz val="11"/>
      <color rgb="FFE0603A"/>
      <name val="Arial"/>
      <family val="2"/>
    </font>
    <font>
      <sz val="8"/>
      <name val="Calibri"/>
      <family val="2"/>
      <scheme val="minor"/>
    </font>
    <font>
      <u/>
      <sz val="11"/>
      <color theme="10"/>
      <name val="Calibri"/>
      <family val="2"/>
      <scheme val="minor"/>
    </font>
    <font>
      <b/>
      <sz val="20"/>
      <color theme="4"/>
      <name val="Arial"/>
      <family val="2"/>
    </font>
    <font>
      <b/>
      <sz val="11"/>
      <color theme="1"/>
      <name val="Arial"/>
      <family val="2"/>
    </font>
    <font>
      <b/>
      <sz val="11"/>
      <color rgb="FFFF0000"/>
      <name val="Arial"/>
      <family val="2"/>
    </font>
    <font>
      <b/>
      <i/>
      <sz val="11"/>
      <color rgb="FF363F7C"/>
      <name val="Arial"/>
      <family val="2"/>
    </font>
    <font>
      <u/>
      <sz val="11"/>
      <color theme="10"/>
      <name val="Arial"/>
      <family val="2"/>
    </font>
    <font>
      <sz val="10"/>
      <color theme="0"/>
      <name val="Arial"/>
      <family val="2"/>
    </font>
    <font>
      <b/>
      <i/>
      <sz val="11"/>
      <color theme="0"/>
      <name val="Arial"/>
      <family val="2"/>
    </font>
    <font>
      <b/>
      <sz val="12"/>
      <color theme="1"/>
      <name val="Arial"/>
      <family val="2"/>
    </font>
    <font>
      <b/>
      <sz val="12"/>
      <color theme="0"/>
      <name val="Arial"/>
      <family val="2"/>
    </font>
    <font>
      <sz val="10"/>
      <name val="Arial"/>
      <family val="2"/>
    </font>
    <font>
      <b/>
      <sz val="10"/>
      <name val="Arial"/>
      <family val="2"/>
    </font>
    <font>
      <sz val="10"/>
      <color rgb="FF363F7C"/>
      <name val="Arial"/>
      <family val="2"/>
    </font>
    <font>
      <b/>
      <sz val="11"/>
      <color theme="0"/>
      <name val="Calibri"/>
      <family val="2"/>
      <scheme val="minor"/>
    </font>
    <font>
      <sz val="11"/>
      <color rgb="FF000000"/>
      <name val="Calibri"/>
      <family val="2"/>
      <scheme val="minor"/>
    </font>
    <font>
      <sz val="11"/>
      <color rgb="FFFF0000"/>
      <name val="Arial"/>
      <family val="2"/>
    </font>
    <font>
      <strike/>
      <sz val="10"/>
      <name val="Arial"/>
      <family val="2"/>
    </font>
    <font>
      <sz val="9"/>
      <name val="Arial"/>
      <family val="2"/>
    </font>
    <font>
      <i/>
      <sz val="10"/>
      <name val="Arial"/>
      <family val="2"/>
    </font>
    <font>
      <b/>
      <sz val="11"/>
      <name val="Arial"/>
      <family val="2"/>
    </font>
    <font>
      <sz val="11"/>
      <color rgb="FF000000"/>
      <name val="Calibri"/>
      <family val="2"/>
    </font>
    <font>
      <sz val="14"/>
      <name val="Arial"/>
      <family val="2"/>
    </font>
    <font>
      <i/>
      <sz val="11"/>
      <name val="Arial"/>
      <family val="2"/>
    </font>
    <font>
      <b/>
      <u/>
      <sz val="11"/>
      <name val="Arial"/>
      <family val="2"/>
    </font>
    <font>
      <sz val="11"/>
      <color theme="0"/>
      <name val="Calibri"/>
      <family val="2"/>
      <scheme val="minor"/>
    </font>
    <font>
      <sz val="11"/>
      <name val="Calibri"/>
      <family val="2"/>
      <scheme val="minor"/>
    </font>
    <font>
      <b/>
      <sz val="10"/>
      <color rgb="FF363F7C"/>
      <name val="Arial"/>
      <family val="2"/>
    </font>
    <font>
      <sz val="9"/>
      <color rgb="FF000000"/>
      <name val="Arial"/>
      <family val="2"/>
    </font>
    <font>
      <sz val="9"/>
      <color rgb="FF000000"/>
      <name val="Symbol"/>
      <family val="1"/>
      <charset val="2"/>
    </font>
    <font>
      <sz val="7"/>
      <color rgb="FF000000"/>
      <name val="Times New Roman"/>
      <family val="1"/>
    </font>
  </fonts>
  <fills count="14">
    <fill>
      <patternFill patternType="none"/>
    </fill>
    <fill>
      <patternFill patternType="gray125"/>
    </fill>
    <fill>
      <patternFill patternType="solid">
        <fgColor rgb="FF363F7C"/>
        <bgColor indexed="64"/>
      </patternFill>
    </fill>
    <fill>
      <patternFill patternType="solid">
        <fgColor rgb="FFFFFFFF"/>
        <bgColor indexed="64"/>
      </patternFill>
    </fill>
    <fill>
      <patternFill patternType="solid">
        <fgColor theme="0"/>
        <bgColor indexed="64"/>
      </patternFill>
    </fill>
    <fill>
      <patternFill patternType="solid">
        <fgColor theme="6"/>
        <bgColor indexed="64"/>
      </patternFill>
    </fill>
    <fill>
      <patternFill patternType="solid">
        <fgColor theme="4"/>
        <bgColor indexed="64"/>
      </patternFill>
    </fill>
    <fill>
      <patternFill patternType="solid">
        <fgColor theme="9" tint="-9.9978637043366805E-2"/>
        <bgColor indexed="64"/>
      </patternFill>
    </fill>
    <fill>
      <patternFill patternType="solid">
        <fgColor theme="4" tint="0.79998168889431442"/>
        <bgColor indexed="64"/>
      </patternFill>
    </fill>
    <fill>
      <patternFill patternType="solid">
        <fgColor rgb="FF9A8273"/>
        <bgColor indexed="64"/>
      </patternFill>
    </fill>
    <fill>
      <patternFill patternType="solid">
        <fgColor rgb="FFFF9966"/>
        <bgColor indexed="64"/>
      </patternFill>
    </fill>
    <fill>
      <patternFill patternType="solid">
        <fgColor rgb="FFD3D1D8"/>
        <bgColor indexed="64"/>
      </patternFill>
    </fill>
    <fill>
      <patternFill patternType="solid">
        <fgColor rgb="FFCFD2EB"/>
        <bgColor indexed="64"/>
      </patternFill>
    </fill>
    <fill>
      <patternFill patternType="solid">
        <fgColor rgb="FFECEBEE"/>
        <bgColor indexed="64"/>
      </patternFill>
    </fill>
  </fills>
  <borders count="58">
    <border>
      <left/>
      <right/>
      <top/>
      <bottom/>
      <diagonal/>
    </border>
    <border>
      <left style="medium">
        <color rgb="FF363F7C"/>
      </left>
      <right style="medium">
        <color rgb="FF363F7C"/>
      </right>
      <top/>
      <bottom style="medium">
        <color rgb="FF363F7C"/>
      </bottom>
      <diagonal/>
    </border>
    <border>
      <left/>
      <right style="medium">
        <color rgb="FF363F7C"/>
      </right>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right/>
      <top style="thin">
        <color theme="0" tint="-0.24994659260841701"/>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style="thin">
        <color theme="0" tint="-0.24994659260841701"/>
      </right>
      <top style="thin">
        <color theme="0"/>
      </top>
      <bottom style="thin">
        <color theme="0"/>
      </bottom>
      <diagonal/>
    </border>
    <border>
      <left/>
      <right/>
      <top/>
      <bottom style="thin">
        <color theme="0" tint="-0.24994659260841701"/>
      </bottom>
      <diagonal/>
    </border>
    <border>
      <left style="thin">
        <color theme="0"/>
      </left>
      <right style="thin">
        <color theme="0"/>
      </right>
      <top/>
      <bottom style="thin">
        <color theme="0"/>
      </bottom>
      <diagonal/>
    </border>
    <border>
      <left style="thin">
        <color theme="4"/>
      </left>
      <right style="thin">
        <color theme="4"/>
      </right>
      <top style="thin">
        <color theme="4"/>
      </top>
      <bottom style="thin">
        <color theme="4"/>
      </bottom>
      <diagonal/>
    </border>
    <border>
      <left style="thin">
        <color theme="0"/>
      </left>
      <right/>
      <top/>
      <bottom style="thin">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style="thin">
        <color theme="0"/>
      </right>
      <top/>
      <bottom/>
      <diagonal/>
    </border>
    <border>
      <left/>
      <right/>
      <top/>
      <bottom style="thin">
        <color theme="0"/>
      </bottom>
      <diagonal/>
    </border>
    <border>
      <left style="thin">
        <color theme="4"/>
      </left>
      <right style="thin">
        <color theme="0"/>
      </right>
      <top/>
      <bottom style="thin">
        <color theme="0"/>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0"/>
      </left>
      <right/>
      <top style="thin">
        <color theme="0"/>
      </top>
      <bottom/>
      <diagonal/>
    </border>
    <border>
      <left style="medium">
        <color theme="1"/>
      </left>
      <right/>
      <top style="medium">
        <color theme="1"/>
      </top>
      <bottom/>
      <diagonal/>
    </border>
    <border>
      <left style="medium">
        <color theme="0"/>
      </left>
      <right style="medium">
        <color theme="0"/>
      </right>
      <top style="medium">
        <color theme="0"/>
      </top>
      <bottom style="medium">
        <color theme="0"/>
      </bottom>
      <diagonal/>
    </border>
    <border>
      <left/>
      <right style="thin">
        <color theme="0"/>
      </right>
      <top style="thin">
        <color theme="0"/>
      </top>
      <bottom/>
      <diagonal/>
    </border>
    <border>
      <left/>
      <right style="thin">
        <color theme="0"/>
      </right>
      <top/>
      <bottom style="thin">
        <color theme="0"/>
      </bottom>
      <diagonal/>
    </border>
    <border>
      <left style="thin">
        <color rgb="FF363F7C"/>
      </left>
      <right style="thin">
        <color rgb="FF363F7C"/>
      </right>
      <top style="thin">
        <color rgb="FF363F7C"/>
      </top>
      <bottom style="thin">
        <color rgb="FF363F7C"/>
      </bottom>
      <diagonal/>
    </border>
    <border>
      <left style="thin">
        <color rgb="FF363F7C"/>
      </left>
      <right/>
      <top style="thin">
        <color rgb="FF363F7C"/>
      </top>
      <bottom style="thin">
        <color rgb="FF363F7C"/>
      </bottom>
      <diagonal/>
    </border>
    <border>
      <left/>
      <right style="thin">
        <color rgb="FF363F7C"/>
      </right>
      <top style="thin">
        <color rgb="FF363F7C"/>
      </top>
      <bottom style="thin">
        <color rgb="FF363F7C"/>
      </bottom>
      <diagonal/>
    </border>
    <border>
      <left/>
      <right/>
      <top style="thin">
        <color rgb="FF363F7C"/>
      </top>
      <bottom style="thin">
        <color rgb="FF363F7C"/>
      </bottom>
      <diagonal/>
    </border>
    <border>
      <left/>
      <right style="thin">
        <color rgb="FF363F7C"/>
      </right>
      <top/>
      <bottom style="thin">
        <color rgb="FF363F7C"/>
      </bottom>
      <diagonal/>
    </border>
    <border>
      <left style="medium">
        <color theme="1"/>
      </left>
      <right style="medium">
        <color theme="1"/>
      </right>
      <top style="medium">
        <color theme="1"/>
      </top>
      <bottom/>
      <diagonal/>
    </border>
    <border>
      <left style="thin">
        <color rgb="FF363F7C"/>
      </left>
      <right/>
      <top style="thin">
        <color rgb="FF363F7C"/>
      </top>
      <bottom/>
      <diagonal/>
    </border>
    <border>
      <left/>
      <right style="thin">
        <color rgb="FF363F7C"/>
      </right>
      <top style="thin">
        <color rgb="FF363F7C"/>
      </top>
      <bottom/>
      <diagonal/>
    </border>
    <border>
      <left/>
      <right style="medium">
        <color theme="1"/>
      </right>
      <top style="medium">
        <color theme="1"/>
      </top>
      <bottom/>
      <diagonal/>
    </border>
    <border>
      <left/>
      <right style="thin">
        <color rgb="FF363F7C"/>
      </right>
      <top/>
      <bottom/>
      <diagonal/>
    </border>
    <border>
      <left/>
      <right style="thin">
        <color rgb="FF363F7C"/>
      </right>
      <top style="thin">
        <color theme="0"/>
      </top>
      <bottom style="thin">
        <color theme="0"/>
      </bottom>
      <diagonal/>
    </border>
    <border>
      <left/>
      <right style="thin">
        <color theme="4"/>
      </right>
      <top style="thin">
        <color theme="4"/>
      </top>
      <bottom style="thin">
        <color theme="4"/>
      </bottom>
      <diagonal/>
    </border>
    <border>
      <left/>
      <right style="thin">
        <color rgb="FF363F7C"/>
      </right>
      <top style="thin">
        <color theme="4"/>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right/>
      <top style="thin">
        <color rgb="FF363F7C"/>
      </top>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indexed="64"/>
      </top>
      <bottom style="thin">
        <color theme="0"/>
      </bottom>
      <diagonal/>
    </border>
    <border>
      <left/>
      <right style="thin">
        <color rgb="FF363F7C"/>
      </right>
      <top/>
      <bottom style="thin">
        <color theme="4"/>
      </bottom>
      <diagonal/>
    </border>
    <border>
      <left/>
      <right style="medium">
        <color indexed="64"/>
      </right>
      <top style="thin">
        <color rgb="FF363F7C"/>
      </top>
      <bottom/>
      <diagonal/>
    </border>
    <border>
      <left/>
      <right style="medium">
        <color indexed="64"/>
      </right>
      <top/>
      <bottom/>
      <diagonal/>
    </border>
    <border>
      <left style="medium">
        <color theme="0"/>
      </left>
      <right style="medium">
        <color theme="0"/>
      </right>
      <top/>
      <bottom style="medium">
        <color theme="0"/>
      </bottom>
      <diagonal/>
    </border>
    <border>
      <left style="medium">
        <color theme="0"/>
      </left>
      <right/>
      <top style="medium">
        <color theme="0"/>
      </top>
      <bottom style="medium">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rgb="FF363F7C"/>
      </bottom>
      <diagonal/>
    </border>
    <border>
      <left/>
      <right/>
      <top style="medium">
        <color rgb="FF363F7C"/>
      </top>
      <bottom/>
      <diagonal/>
    </border>
    <border>
      <left style="thin">
        <color theme="4"/>
      </left>
      <right/>
      <top style="thin">
        <color theme="4"/>
      </top>
      <bottom style="thin">
        <color theme="4"/>
      </bottom>
      <diagonal/>
    </border>
  </borders>
  <cellStyleXfs count="7">
    <xf numFmtId="0" fontId="0" fillId="0" borderId="0"/>
    <xf numFmtId="0" fontId="1" fillId="0" borderId="0"/>
    <xf numFmtId="43" fontId="5" fillId="0" borderId="0" applyFont="0" applyFill="0" applyBorder="0" applyAlignment="0" applyProtection="0"/>
    <xf numFmtId="9" fontId="5" fillId="0" borderId="0" applyFont="0" applyFill="0" applyBorder="0" applyAlignment="0" applyProtection="0"/>
    <xf numFmtId="0" fontId="14" fillId="0" borderId="0" applyNumberFormat="0" applyFill="0" applyBorder="0" applyAlignment="0" applyProtection="0"/>
    <xf numFmtId="0" fontId="1" fillId="0" borderId="0"/>
    <xf numFmtId="44" fontId="5" fillId="0" borderId="0" applyFont="0" applyFill="0" applyBorder="0" applyAlignment="0" applyProtection="0"/>
  </cellStyleXfs>
  <cellXfs count="300">
    <xf numFmtId="0" fontId="0" fillId="0" borderId="0" xfId="0"/>
    <xf numFmtId="0" fontId="2" fillId="0" borderId="0" xfId="1" applyFont="1" applyAlignment="1">
      <alignment vertical="top"/>
    </xf>
    <xf numFmtId="0" fontId="3" fillId="0" borderId="0" xfId="0" applyFont="1" applyAlignment="1">
      <alignment vertical="top" wrapText="1"/>
    </xf>
    <xf numFmtId="0" fontId="1" fillId="0" borderId="0" xfId="0" applyFont="1" applyAlignment="1">
      <alignment vertical="top"/>
    </xf>
    <xf numFmtId="0" fontId="3" fillId="0" borderId="0" xfId="0" applyFont="1" applyAlignment="1">
      <alignment vertical="top"/>
    </xf>
    <xf numFmtId="0" fontId="3" fillId="0" borderId="0" xfId="0" applyFont="1" applyAlignment="1">
      <alignment horizontal="center" vertical="top" wrapText="1"/>
    </xf>
    <xf numFmtId="0" fontId="3" fillId="0" borderId="0" xfId="0" applyFont="1" applyAlignment="1">
      <alignment horizontal="left" vertical="top"/>
    </xf>
    <xf numFmtId="0" fontId="3" fillId="0" borderId="0" xfId="0" applyFont="1"/>
    <xf numFmtId="0" fontId="8" fillId="0" borderId="0" xfId="0" applyFont="1"/>
    <xf numFmtId="0" fontId="12" fillId="0" borderId="0" xfId="0" applyFont="1" applyAlignment="1">
      <alignment horizontal="center" vertical="top"/>
    </xf>
    <xf numFmtId="0" fontId="2" fillId="0" borderId="3" xfId="1" applyFont="1" applyBorder="1"/>
    <xf numFmtId="0" fontId="15" fillId="0" borderId="3" xfId="1" applyFont="1" applyBorder="1"/>
    <xf numFmtId="0" fontId="3" fillId="0" borderId="0" xfId="0" applyFont="1" applyAlignment="1">
      <alignment wrapText="1"/>
    </xf>
    <xf numFmtId="0" fontId="3" fillId="3" borderId="0" xfId="0" applyFont="1" applyFill="1" applyAlignment="1">
      <alignment vertical="top"/>
    </xf>
    <xf numFmtId="167" fontId="3" fillId="3" borderId="0" xfId="0" applyNumberFormat="1" applyFont="1" applyFill="1" applyAlignment="1">
      <alignment horizontal="left" vertical="top"/>
    </xf>
    <xf numFmtId="0" fontId="16" fillId="3" borderId="0" xfId="0" applyFont="1" applyFill="1" applyAlignment="1">
      <alignment horizontal="right" vertical="top"/>
    </xf>
    <xf numFmtId="0" fontId="16" fillId="0" borderId="4" xfId="0" applyFont="1" applyBorder="1" applyAlignment="1">
      <alignment horizontal="right" vertical="top"/>
    </xf>
    <xf numFmtId="0" fontId="3" fillId="0" borderId="4" xfId="0" applyFont="1" applyBorder="1"/>
    <xf numFmtId="0" fontId="3" fillId="0" borderId="4" xfId="0" applyFont="1" applyBorder="1" applyAlignment="1">
      <alignment vertical="top"/>
    </xf>
    <xf numFmtId="0" fontId="16" fillId="0" borderId="3" xfId="0" applyFont="1" applyBorder="1" applyAlignment="1">
      <alignment horizontal="right" vertical="top"/>
    </xf>
    <xf numFmtId="0" fontId="17" fillId="0" borderId="4" xfId="0" applyFont="1" applyBorder="1" applyAlignment="1">
      <alignment horizontal="left" vertical="top"/>
    </xf>
    <xf numFmtId="0" fontId="17" fillId="0" borderId="3" xfId="0" applyFont="1" applyBorder="1" applyAlignment="1">
      <alignment horizontal="left" vertical="top"/>
    </xf>
    <xf numFmtId="0" fontId="3" fillId="0" borderId="3" xfId="0" applyFont="1" applyBorder="1" applyAlignment="1">
      <alignment vertical="top"/>
    </xf>
    <xf numFmtId="0" fontId="3" fillId="4" borderId="5" xfId="0" applyFont="1" applyFill="1" applyBorder="1" applyAlignment="1">
      <alignment horizontal="left" vertical="top"/>
    </xf>
    <xf numFmtId="0" fontId="3" fillId="4" borderId="9" xfId="0" applyFont="1" applyFill="1" applyBorder="1" applyAlignment="1">
      <alignment vertical="top"/>
    </xf>
    <xf numFmtId="164" fontId="3" fillId="4" borderId="9" xfId="2" applyNumberFormat="1" applyFont="1" applyFill="1" applyBorder="1" applyAlignment="1">
      <alignment vertical="top" wrapText="1"/>
    </xf>
    <xf numFmtId="166" fontId="3" fillId="4" borderId="9" xfId="2" applyNumberFormat="1" applyFont="1" applyFill="1" applyBorder="1" applyAlignment="1">
      <alignment vertical="top" wrapText="1"/>
    </xf>
    <xf numFmtId="0" fontId="3" fillId="4" borderId="6" xfId="0" applyFont="1" applyFill="1" applyBorder="1" applyAlignment="1">
      <alignment vertical="top"/>
    </xf>
    <xf numFmtId="0" fontId="3" fillId="2" borderId="8" xfId="0" applyFont="1" applyFill="1" applyBorder="1"/>
    <xf numFmtId="0" fontId="3" fillId="0" borderId="5" xfId="0" applyFont="1" applyBorder="1" applyAlignment="1">
      <alignment vertical="top"/>
    </xf>
    <xf numFmtId="0" fontId="3" fillId="0" borderId="9" xfId="0" applyFont="1" applyBorder="1" applyAlignment="1">
      <alignment vertical="top"/>
    </xf>
    <xf numFmtId="167" fontId="16" fillId="0" borderId="9" xfId="0" applyNumberFormat="1" applyFont="1" applyBorder="1" applyAlignment="1">
      <alignment vertical="top"/>
    </xf>
    <xf numFmtId="0" fontId="16" fillId="0" borderId="9" xfId="0" applyFont="1" applyBorder="1" applyAlignment="1">
      <alignment vertical="top"/>
    </xf>
    <xf numFmtId="167" fontId="16" fillId="0" borderId="0" xfId="0" applyNumberFormat="1" applyFont="1" applyAlignment="1">
      <alignment vertical="top"/>
    </xf>
    <xf numFmtId="0" fontId="16" fillId="0" borderId="0" xfId="0" applyFont="1" applyAlignment="1">
      <alignment vertical="top"/>
    </xf>
    <xf numFmtId="0" fontId="3" fillId="0" borderId="12" xfId="0" applyFont="1" applyBorder="1" applyAlignment="1">
      <alignment vertical="top" wrapText="1"/>
    </xf>
    <xf numFmtId="168" fontId="3" fillId="0" borderId="0" xfId="0" applyNumberFormat="1" applyFont="1" applyAlignment="1">
      <alignment vertical="top"/>
    </xf>
    <xf numFmtId="0" fontId="3" fillId="4" borderId="13" xfId="0" applyFont="1" applyFill="1" applyBorder="1"/>
    <xf numFmtId="0" fontId="3" fillId="4" borderId="8" xfId="0" applyFont="1" applyFill="1" applyBorder="1" applyAlignment="1">
      <alignment vertical="top"/>
    </xf>
    <xf numFmtId="0" fontId="3" fillId="4" borderId="10" xfId="0" applyFont="1" applyFill="1" applyBorder="1" applyAlignment="1">
      <alignment horizontal="left"/>
    </xf>
    <xf numFmtId="0" fontId="3" fillId="4" borderId="11" xfId="0" applyFont="1" applyFill="1" applyBorder="1"/>
    <xf numFmtId="0" fontId="3" fillId="2" borderId="10" xfId="0" applyFont="1" applyFill="1" applyBorder="1"/>
    <xf numFmtId="0" fontId="3" fillId="2" borderId="13" xfId="0" applyFont="1" applyFill="1" applyBorder="1"/>
    <xf numFmtId="0" fontId="3" fillId="2" borderId="11" xfId="0" applyFont="1" applyFill="1" applyBorder="1"/>
    <xf numFmtId="0" fontId="6" fillId="6" borderId="16" xfId="0" applyFont="1" applyFill="1" applyBorder="1" applyAlignment="1">
      <alignment horizontal="center" vertical="top"/>
    </xf>
    <xf numFmtId="0" fontId="22" fillId="4" borderId="7" xfId="0" applyFont="1" applyFill="1" applyBorder="1" applyAlignment="1">
      <alignment horizontal="left" vertical="top"/>
    </xf>
    <xf numFmtId="0" fontId="9" fillId="6" borderId="1" xfId="0" applyFont="1" applyFill="1" applyBorder="1" applyAlignment="1">
      <alignment horizontal="center" vertical="top" textRotation="180" wrapText="1"/>
    </xf>
    <xf numFmtId="0" fontId="10" fillId="6" borderId="1" xfId="0" applyFont="1" applyFill="1" applyBorder="1" applyAlignment="1">
      <alignment horizontal="left" vertical="top" wrapText="1"/>
    </xf>
    <xf numFmtId="0" fontId="10" fillId="6" borderId="1" xfId="0" applyFont="1" applyFill="1" applyBorder="1" applyAlignment="1">
      <alignment horizontal="right" vertical="top" wrapText="1"/>
    </xf>
    <xf numFmtId="9" fontId="10" fillId="6" borderId="1" xfId="3" applyFont="1" applyFill="1" applyBorder="1" applyAlignment="1">
      <alignment horizontal="center" vertical="top" wrapText="1"/>
    </xf>
    <xf numFmtId="0" fontId="7" fillId="6" borderId="1" xfId="0" applyFont="1" applyFill="1" applyBorder="1" applyAlignment="1">
      <alignment horizontal="left" vertical="top" wrapText="1"/>
    </xf>
    <xf numFmtId="0" fontId="4" fillId="2" borderId="0" xfId="1" applyFont="1" applyFill="1" applyBorder="1" applyAlignment="1">
      <alignment vertical="top"/>
    </xf>
    <xf numFmtId="0" fontId="6" fillId="2" borderId="0" xfId="0" applyFont="1" applyFill="1" applyBorder="1" applyAlignment="1">
      <alignment vertical="top"/>
    </xf>
    <xf numFmtId="0" fontId="6" fillId="2" borderId="18" xfId="0" applyFont="1" applyFill="1" applyBorder="1" applyAlignment="1">
      <alignment vertical="top"/>
    </xf>
    <xf numFmtId="164" fontId="6" fillId="5" borderId="4" xfId="2" applyNumberFormat="1" applyFont="1" applyFill="1" applyBorder="1" applyAlignment="1">
      <alignment horizontal="left"/>
    </xf>
    <xf numFmtId="165" fontId="6" fillId="5" borderId="4" xfId="2" applyNumberFormat="1" applyFont="1" applyFill="1" applyBorder="1" applyAlignment="1">
      <alignment horizontal="left"/>
    </xf>
    <xf numFmtId="0" fontId="16" fillId="0" borderId="14" xfId="0" applyFont="1" applyBorder="1" applyAlignment="1">
      <alignment horizontal="right" vertical="top"/>
    </xf>
    <xf numFmtId="0" fontId="16" fillId="0" borderId="19" xfId="0" applyFont="1" applyBorder="1" applyAlignment="1">
      <alignment horizontal="right" vertical="top"/>
    </xf>
    <xf numFmtId="0" fontId="4" fillId="2" borderId="4" xfId="0" applyFont="1" applyFill="1" applyBorder="1" applyAlignment="1">
      <alignment horizontal="left" vertical="top"/>
    </xf>
    <xf numFmtId="0" fontId="4" fillId="2" borderId="21" xfId="1" applyFont="1" applyFill="1" applyBorder="1" applyAlignment="1">
      <alignment vertical="top"/>
    </xf>
    <xf numFmtId="0" fontId="9" fillId="6" borderId="2" xfId="0" applyFont="1" applyFill="1" applyBorder="1" applyAlignment="1">
      <alignment horizontal="center" vertical="top" textRotation="180" wrapText="1"/>
    </xf>
    <xf numFmtId="0" fontId="3" fillId="4" borderId="0" xfId="0" applyFont="1" applyFill="1" applyAlignment="1">
      <alignment vertical="top"/>
    </xf>
    <xf numFmtId="0" fontId="8" fillId="4" borderId="0" xfId="0" applyFont="1" applyFill="1"/>
    <xf numFmtId="0" fontId="3" fillId="4" borderId="0" xfId="0" applyFont="1" applyFill="1"/>
    <xf numFmtId="0" fontId="24" fillId="8" borderId="15" xfId="0" applyFont="1" applyFill="1" applyBorder="1" applyAlignment="1">
      <alignment horizontal="left" vertical="top" wrapText="1"/>
    </xf>
    <xf numFmtId="0" fontId="1" fillId="0" borderId="0" xfId="0" applyFont="1" applyAlignment="1">
      <alignment vertical="top" wrapText="1"/>
    </xf>
    <xf numFmtId="0" fontId="8" fillId="0" borderId="0" xfId="0" applyFont="1" applyAlignment="1">
      <alignment wrapText="1"/>
    </xf>
    <xf numFmtId="0" fontId="28" fillId="0" borderId="0" xfId="0" applyFont="1" applyBorder="1" applyAlignment="1">
      <alignment vertical="center" wrapText="1"/>
    </xf>
    <xf numFmtId="0" fontId="23" fillId="6" borderId="0" xfId="0" applyFont="1" applyFill="1" applyBorder="1" applyAlignment="1">
      <alignment horizontal="center" vertical="top" wrapText="1"/>
    </xf>
    <xf numFmtId="0" fontId="0" fillId="4" borderId="0" xfId="0" applyFill="1"/>
    <xf numFmtId="0" fontId="16" fillId="10" borderId="0" xfId="0" applyFont="1" applyFill="1" applyAlignment="1">
      <alignment horizontal="center" vertical="top"/>
    </xf>
    <xf numFmtId="0" fontId="16" fillId="10" borderId="20" xfId="0" applyFont="1" applyFill="1" applyBorder="1" applyAlignment="1">
      <alignment horizontal="center" vertical="top"/>
    </xf>
    <xf numFmtId="0" fontId="3" fillId="4" borderId="0" xfId="0" applyFont="1" applyFill="1" applyAlignment="1">
      <alignment vertical="top" wrapText="1"/>
    </xf>
    <xf numFmtId="0" fontId="8" fillId="4" borderId="0" xfId="0" applyFont="1" applyFill="1" applyAlignment="1">
      <alignment wrapText="1"/>
    </xf>
    <xf numFmtId="0" fontId="0" fillId="4" borderId="0" xfId="0" applyFill="1" applyAlignment="1">
      <alignment vertical="center"/>
    </xf>
    <xf numFmtId="0" fontId="27" fillId="2" borderId="3" xfId="0" applyFont="1" applyFill="1" applyBorder="1" applyAlignment="1">
      <alignment horizontal="center" vertical="center" wrapText="1"/>
    </xf>
    <xf numFmtId="0" fontId="4" fillId="6" borderId="3" xfId="0" applyFont="1" applyFill="1" applyBorder="1" applyAlignment="1">
      <alignment horizontal="center" vertical="top" wrapText="1"/>
    </xf>
    <xf numFmtId="0" fontId="24" fillId="8" borderId="29" xfId="0" applyFont="1" applyFill="1" applyBorder="1" applyAlignment="1">
      <alignment horizontal="center" vertical="top" wrapText="1"/>
    </xf>
    <xf numFmtId="1" fontId="26" fillId="8" borderId="29" xfId="0" applyNumberFormat="1" applyFont="1" applyFill="1" applyBorder="1" applyAlignment="1">
      <alignment horizontal="center" vertical="top" wrapText="1"/>
    </xf>
    <xf numFmtId="1" fontId="26" fillId="0" borderId="29" xfId="0" applyNumberFormat="1" applyFont="1" applyFill="1" applyBorder="1" applyAlignment="1">
      <alignment horizontal="center" vertical="top" wrapText="1"/>
    </xf>
    <xf numFmtId="0" fontId="24" fillId="0" borderId="29" xfId="0" applyFont="1" applyFill="1" applyBorder="1" applyAlignment="1">
      <alignment horizontal="left" vertical="top" wrapText="1"/>
    </xf>
    <xf numFmtId="0" fontId="26" fillId="0" borderId="29" xfId="0" applyFont="1" applyFill="1" applyBorder="1" applyAlignment="1">
      <alignment horizontal="left" vertical="top" wrapText="1"/>
    </xf>
    <xf numFmtId="0" fontId="25" fillId="7" borderId="29" xfId="0" applyFont="1" applyFill="1" applyBorder="1" applyAlignment="1">
      <alignment horizontal="left" vertical="top" wrapText="1"/>
    </xf>
    <xf numFmtId="0" fontId="3" fillId="0" borderId="0" xfId="0" applyFont="1" applyAlignment="1">
      <alignment vertical="center" wrapText="1"/>
    </xf>
    <xf numFmtId="0" fontId="1" fillId="0" borderId="0" xfId="0" applyFont="1" applyAlignment="1">
      <alignment vertical="center" wrapText="1"/>
    </xf>
    <xf numFmtId="0" fontId="24" fillId="8" borderId="29" xfId="0" applyFont="1" applyFill="1" applyBorder="1" applyAlignment="1">
      <alignment horizontal="left" vertical="center" wrapText="1"/>
    </xf>
    <xf numFmtId="0" fontId="10" fillId="6" borderId="1" xfId="0" applyFont="1" applyFill="1" applyBorder="1" applyAlignment="1">
      <alignment horizontal="right" vertical="center" wrapText="1"/>
    </xf>
    <xf numFmtId="0" fontId="27" fillId="2" borderId="34" xfId="0" applyFont="1" applyFill="1" applyBorder="1" applyAlignment="1">
      <alignment horizontal="center" vertical="center" wrapText="1"/>
    </xf>
    <xf numFmtId="0" fontId="0" fillId="4" borderId="0" xfId="0" applyFill="1" applyAlignment="1">
      <alignment wrapText="1"/>
    </xf>
    <xf numFmtId="0" fontId="17" fillId="0" borderId="0" xfId="0" applyFont="1" applyAlignment="1">
      <alignment horizontal="left" vertical="center" wrapText="1"/>
    </xf>
    <xf numFmtId="0" fontId="3" fillId="0" borderId="0" xfId="0" applyFont="1" applyAlignment="1">
      <alignment horizontal="center" vertical="center" wrapText="1"/>
    </xf>
    <xf numFmtId="0" fontId="6" fillId="2" borderId="0" xfId="0" applyFont="1" applyFill="1" applyBorder="1" applyAlignment="1">
      <alignment horizontal="center" vertical="center"/>
    </xf>
    <xf numFmtId="0" fontId="10" fillId="6" borderId="1" xfId="0" applyFont="1" applyFill="1" applyBorder="1" applyAlignment="1">
      <alignment horizontal="center" vertical="center" wrapText="1"/>
    </xf>
    <xf numFmtId="0" fontId="3" fillId="0" borderId="0" xfId="0" applyFont="1" applyAlignment="1">
      <alignment horizontal="center" vertical="center"/>
    </xf>
    <xf numFmtId="0" fontId="29" fillId="0" borderId="0" xfId="0" applyFont="1" applyAlignment="1">
      <alignment wrapText="1"/>
    </xf>
    <xf numFmtId="0" fontId="3" fillId="0" borderId="0" xfId="0" applyFont="1" applyAlignment="1">
      <alignment horizontal="left" vertical="top" wrapText="1"/>
    </xf>
    <xf numFmtId="0" fontId="3" fillId="0" borderId="0" xfId="0" applyFont="1" applyAlignment="1">
      <alignment horizontal="left"/>
    </xf>
    <xf numFmtId="0" fontId="24" fillId="7" borderId="29" xfId="0" applyFont="1" applyFill="1" applyBorder="1" applyAlignment="1">
      <alignment horizontal="left" vertical="top" wrapText="1"/>
    </xf>
    <xf numFmtId="0" fontId="24" fillId="11" borderId="29" xfId="0" applyFont="1" applyFill="1" applyBorder="1" applyAlignment="1">
      <alignment horizontal="left" vertical="top" wrapText="1"/>
    </xf>
    <xf numFmtId="0" fontId="25" fillId="11" borderId="29" xfId="0" applyFont="1" applyFill="1" applyBorder="1" applyAlignment="1">
      <alignment horizontal="left" vertical="top" wrapText="1"/>
    </xf>
    <xf numFmtId="0" fontId="25" fillId="11" borderId="29" xfId="0" applyFont="1" applyFill="1" applyBorder="1" applyAlignment="1">
      <alignment horizontal="left" vertical="center" wrapText="1"/>
    </xf>
    <xf numFmtId="0" fontId="24" fillId="2" borderId="31" xfId="0" applyFont="1" applyFill="1" applyBorder="1" applyAlignment="1">
      <alignment horizontal="left" vertical="top" wrapText="1"/>
    </xf>
    <xf numFmtId="0" fontId="24" fillId="6" borderId="31" xfId="0" applyFont="1" applyFill="1" applyBorder="1" applyAlignment="1">
      <alignment horizontal="left" vertical="top" wrapText="1"/>
    </xf>
    <xf numFmtId="0" fontId="24" fillId="6" borderId="36" xfId="0" applyFont="1" applyFill="1" applyBorder="1" applyAlignment="1">
      <alignment vertical="top" wrapText="1"/>
    </xf>
    <xf numFmtId="0" fontId="4" fillId="2" borderId="21" xfId="1" applyFont="1" applyFill="1" applyBorder="1" applyAlignment="1">
      <alignment horizontal="center" vertical="center"/>
    </xf>
    <xf numFmtId="0" fontId="6" fillId="2" borderId="18" xfId="0" applyFont="1" applyFill="1" applyBorder="1" applyAlignment="1">
      <alignment horizontal="center" vertical="center"/>
    </xf>
    <xf numFmtId="0" fontId="20" fillId="6" borderId="3" xfId="0" applyFont="1" applyFill="1" applyBorder="1" applyAlignment="1">
      <alignment horizontal="center" vertical="top" wrapText="1"/>
    </xf>
    <xf numFmtId="0" fontId="33" fillId="10" borderId="0" xfId="0" applyFont="1" applyFill="1" applyAlignment="1">
      <alignment horizontal="center" vertical="top"/>
    </xf>
    <xf numFmtId="0" fontId="34" fillId="0" borderId="0" xfId="0" applyFont="1" applyAlignment="1">
      <alignment horizontal="right" vertical="center"/>
    </xf>
    <xf numFmtId="0" fontId="23" fillId="6" borderId="0" xfId="0" applyFont="1" applyFill="1" applyBorder="1" applyAlignment="1">
      <alignment horizontal="center" vertical="center" textRotation="90" wrapText="1"/>
    </xf>
    <xf numFmtId="0" fontId="25" fillId="7" borderId="31" xfId="0" applyFont="1" applyFill="1" applyBorder="1" applyAlignment="1">
      <alignment horizontal="left" vertical="center" wrapText="1"/>
    </xf>
    <xf numFmtId="0" fontId="24" fillId="7" borderId="22" xfId="0" applyFont="1" applyFill="1" applyBorder="1" applyAlignment="1">
      <alignment horizontal="center" vertical="center" wrapText="1"/>
    </xf>
    <xf numFmtId="0" fontId="24" fillId="2" borderId="38" xfId="0" applyFont="1" applyFill="1" applyBorder="1" applyAlignment="1">
      <alignment horizontal="center" vertical="top" wrapText="1"/>
    </xf>
    <xf numFmtId="0" fontId="24" fillId="11" borderId="29" xfId="0" applyFont="1" applyFill="1" applyBorder="1" applyAlignment="1">
      <alignment horizontal="left" vertical="center" wrapText="1"/>
    </xf>
    <xf numFmtId="0" fontId="24" fillId="7" borderId="29" xfId="0" applyFont="1" applyFill="1" applyBorder="1" applyAlignment="1">
      <alignment horizontal="left" vertical="center" wrapText="1"/>
    </xf>
    <xf numFmtId="0" fontId="24" fillId="7" borderId="41" xfId="0" applyFont="1" applyFill="1" applyBorder="1" applyAlignment="1">
      <alignment horizontal="left" vertical="top" wrapText="1"/>
    </xf>
    <xf numFmtId="0" fontId="20" fillId="6" borderId="0" xfId="0" applyFont="1" applyFill="1" applyBorder="1" applyAlignment="1">
      <alignment horizontal="center" vertical="top" wrapText="1"/>
    </xf>
    <xf numFmtId="0" fontId="24" fillId="0" borderId="15" xfId="0" applyFont="1" applyBorder="1" applyAlignment="1">
      <alignment vertical="top"/>
    </xf>
    <xf numFmtId="0" fontId="35" fillId="4" borderId="0" xfId="0" applyFont="1" applyFill="1" applyAlignment="1">
      <alignment wrapText="1"/>
    </xf>
    <xf numFmtId="0" fontId="35" fillId="4" borderId="0" xfId="0" applyFont="1" applyFill="1"/>
    <xf numFmtId="0" fontId="7" fillId="0" borderId="0" xfId="0" applyFont="1" applyAlignment="1">
      <alignment wrapText="1"/>
    </xf>
    <xf numFmtId="0" fontId="7" fillId="4" borderId="0" xfId="0" applyFont="1" applyFill="1" applyAlignment="1">
      <alignment wrapText="1"/>
    </xf>
    <xf numFmtId="0" fontId="7" fillId="4" borderId="0" xfId="0" applyFont="1" applyFill="1"/>
    <xf numFmtId="0" fontId="24" fillId="7" borderId="40" xfId="0" applyFont="1" applyFill="1" applyBorder="1" applyAlignment="1">
      <alignment horizontal="left" vertical="top" wrapText="1"/>
    </xf>
    <xf numFmtId="0" fontId="24" fillId="0" borderId="15" xfId="0" applyFont="1" applyBorder="1" applyAlignment="1">
      <alignment vertical="top" wrapText="1"/>
    </xf>
    <xf numFmtId="0" fontId="24" fillId="11" borderId="40" xfId="0" applyFont="1" applyFill="1" applyBorder="1" applyAlignment="1">
      <alignment horizontal="left" vertical="top" wrapText="1"/>
    </xf>
    <xf numFmtId="0" fontId="24" fillId="0" borderId="15" xfId="0" applyFont="1" applyFill="1" applyBorder="1" applyAlignment="1">
      <alignment vertical="top" wrapText="1"/>
    </xf>
    <xf numFmtId="0" fontId="7" fillId="0" borderId="0" xfId="0" applyFont="1" applyFill="1" applyAlignment="1">
      <alignment wrapText="1"/>
    </xf>
    <xf numFmtId="0" fontId="24" fillId="11" borderId="31" xfId="0" applyFont="1" applyFill="1" applyBorder="1" applyAlignment="1">
      <alignment horizontal="left" vertical="top" wrapText="1"/>
    </xf>
    <xf numFmtId="0" fontId="24" fillId="12" borderId="15" xfId="0" applyFont="1" applyFill="1" applyBorder="1" applyAlignment="1">
      <alignment horizontal="left" vertical="top" wrapText="1"/>
    </xf>
    <xf numFmtId="0" fontId="24" fillId="7" borderId="36" xfId="0" applyFont="1" applyFill="1" applyBorder="1" applyAlignment="1">
      <alignment horizontal="left" vertical="center" wrapText="1"/>
    </xf>
    <xf numFmtId="0" fontId="24" fillId="7" borderId="31" xfId="0" applyFont="1" applyFill="1" applyBorder="1" applyAlignment="1">
      <alignment horizontal="left" vertical="top" wrapText="1"/>
    </xf>
    <xf numFmtId="0" fontId="7" fillId="6" borderId="1" xfId="0" applyFont="1" applyFill="1" applyBorder="1" applyAlignment="1">
      <alignment horizontal="left" vertical="top" wrapText="1" indent="1"/>
    </xf>
    <xf numFmtId="0" fontId="7" fillId="6" borderId="1" xfId="0" applyFont="1" applyFill="1" applyBorder="1" applyAlignment="1">
      <alignment horizontal="right" vertical="top" wrapText="1"/>
    </xf>
    <xf numFmtId="0" fontId="7" fillId="6" borderId="0" xfId="0" applyFont="1" applyFill="1" applyBorder="1" applyAlignment="1">
      <alignment horizontal="right" vertical="top" wrapText="1"/>
    </xf>
    <xf numFmtId="0" fontId="7" fillId="0" borderId="0" xfId="0" applyFont="1"/>
    <xf numFmtId="0" fontId="7" fillId="0" borderId="0" xfId="0" applyFont="1" applyAlignment="1">
      <alignment horizontal="left"/>
    </xf>
    <xf numFmtId="0" fontId="7" fillId="4" borderId="0" xfId="0" applyFont="1" applyFill="1" applyAlignment="1">
      <alignment horizontal="left"/>
    </xf>
    <xf numFmtId="0" fontId="27" fillId="2" borderId="0" xfId="0" applyFont="1" applyFill="1" applyAlignment="1">
      <alignment vertical="center" wrapText="1"/>
    </xf>
    <xf numFmtId="0" fontId="27" fillId="2" borderId="52" xfId="0" applyFont="1" applyFill="1" applyBorder="1" applyAlignment="1">
      <alignment horizontal="center" vertical="center" wrapText="1"/>
    </xf>
    <xf numFmtId="0" fontId="20" fillId="6" borderId="22" xfId="0" applyFont="1" applyFill="1" applyBorder="1" applyAlignment="1">
      <alignment horizontal="left" vertical="center"/>
    </xf>
    <xf numFmtId="0" fontId="38" fillId="0" borderId="0" xfId="0" applyFont="1"/>
    <xf numFmtId="0" fontId="0" fillId="12" borderId="22" xfId="0" applyFill="1" applyBorder="1"/>
    <xf numFmtId="44" fontId="0" fillId="12" borderId="22" xfId="6" applyFont="1" applyFill="1" applyBorder="1"/>
    <xf numFmtId="0" fontId="16" fillId="10" borderId="0" xfId="0" applyFont="1" applyFill="1" applyBorder="1" applyAlignment="1">
      <alignment horizontal="center" vertical="top"/>
    </xf>
    <xf numFmtId="0" fontId="38" fillId="4" borderId="0" xfId="0" applyFont="1" applyFill="1"/>
    <xf numFmtId="0" fontId="38" fillId="4" borderId="0" xfId="0" applyFont="1" applyFill="1" applyAlignment="1">
      <alignment vertical="center"/>
    </xf>
    <xf numFmtId="0" fontId="27" fillId="4" borderId="3" xfId="0" applyFont="1" applyFill="1" applyBorder="1" applyAlignment="1">
      <alignment horizontal="center" vertical="center" wrapText="1"/>
    </xf>
    <xf numFmtId="0" fontId="38" fillId="4" borderId="0" xfId="0" applyFont="1" applyFill="1" applyBorder="1" applyAlignment="1">
      <alignment horizontal="center"/>
    </xf>
    <xf numFmtId="170" fontId="0" fillId="11" borderId="22" xfId="0" applyNumberFormat="1" applyFill="1" applyBorder="1" applyAlignment="1">
      <alignment horizontal="center" vertical="center"/>
    </xf>
    <xf numFmtId="0" fontId="0" fillId="11" borderId="22" xfId="0" applyFill="1" applyBorder="1" applyAlignment="1">
      <alignment horizontal="center" vertical="center" wrapText="1"/>
    </xf>
    <xf numFmtId="170" fontId="0" fillId="11" borderId="22" xfId="0" applyNumberFormat="1" applyFill="1" applyBorder="1" applyAlignment="1">
      <alignment horizontal="center" vertical="center" wrapText="1"/>
    </xf>
    <xf numFmtId="0" fontId="23" fillId="6" borderId="4" xfId="0" applyFont="1" applyFill="1" applyBorder="1" applyAlignment="1">
      <alignment horizontal="center" vertical="center" textRotation="90" wrapText="1"/>
    </xf>
    <xf numFmtId="0" fontId="24" fillId="2" borderId="31" xfId="0" applyFont="1" applyFill="1" applyBorder="1" applyAlignment="1">
      <alignment horizontal="center" vertical="top" wrapText="1"/>
    </xf>
    <xf numFmtId="0" fontId="24" fillId="11" borderId="22" xfId="0" applyFont="1" applyFill="1" applyBorder="1" applyAlignment="1">
      <alignment horizontal="center" vertical="top" wrapText="1"/>
    </xf>
    <xf numFmtId="0" fontId="7" fillId="4" borderId="0" xfId="0" applyFont="1" applyFill="1" applyAlignment="1">
      <alignment horizontal="left" vertical="center" wrapText="1"/>
    </xf>
    <xf numFmtId="43" fontId="0" fillId="11" borderId="22" xfId="2" applyFont="1" applyFill="1" applyBorder="1" applyAlignment="1">
      <alignment horizontal="center" vertical="center"/>
    </xf>
    <xf numFmtId="0" fontId="27" fillId="2" borderId="26" xfId="0" applyFont="1" applyFill="1" applyBorder="1" applyAlignment="1">
      <alignment horizontal="left" vertical="center" wrapText="1"/>
    </xf>
    <xf numFmtId="43" fontId="0" fillId="11" borderId="22" xfId="2" applyFont="1" applyFill="1" applyBorder="1" applyAlignment="1">
      <alignment horizontal="center" vertical="center" wrapText="1"/>
    </xf>
    <xf numFmtId="0" fontId="27" fillId="2" borderId="39" xfId="0" applyFont="1" applyFill="1" applyBorder="1" applyAlignment="1">
      <alignment vertical="center" wrapText="1"/>
    </xf>
    <xf numFmtId="0" fontId="0" fillId="4" borderId="30" xfId="0" applyFill="1" applyBorder="1" applyAlignment="1">
      <alignment vertical="center"/>
    </xf>
    <xf numFmtId="0" fontId="0" fillId="4" borderId="32" xfId="0" applyFill="1" applyBorder="1" applyAlignment="1">
      <alignment vertical="center"/>
    </xf>
    <xf numFmtId="0" fontId="0" fillId="4" borderId="31" xfId="0" applyFill="1" applyBorder="1" applyAlignment="1">
      <alignment vertical="center"/>
    </xf>
    <xf numFmtId="0" fontId="27" fillId="2" borderId="25" xfId="0" applyFont="1" applyFill="1" applyBorder="1" applyAlignment="1">
      <alignment horizontal="center" vertical="center" wrapText="1"/>
    </xf>
    <xf numFmtId="0" fontId="24" fillId="7" borderId="22" xfId="0" applyFont="1" applyFill="1" applyBorder="1" applyAlignment="1">
      <alignment horizontal="center" vertical="top" wrapText="1"/>
    </xf>
    <xf numFmtId="0" fontId="24" fillId="11" borderId="22" xfId="0" applyFont="1" applyFill="1" applyBorder="1" applyAlignment="1">
      <alignment horizontal="center" vertical="center" wrapText="1"/>
    </xf>
    <xf numFmtId="0" fontId="24" fillId="7" borderId="22" xfId="0" applyFont="1" applyFill="1" applyBorder="1" applyAlignment="1">
      <alignment horizontal="center" vertical="top" wrapText="1"/>
    </xf>
    <xf numFmtId="0" fontId="24" fillId="11" borderId="22" xfId="0" applyFont="1" applyFill="1" applyBorder="1" applyAlignment="1">
      <alignment horizontal="center" vertical="top" wrapText="1"/>
    </xf>
    <xf numFmtId="0" fontId="24" fillId="11" borderId="22" xfId="0" applyFont="1" applyFill="1" applyBorder="1" applyAlignment="1">
      <alignment horizontal="center" vertical="center" wrapText="1"/>
    </xf>
    <xf numFmtId="0" fontId="24" fillId="7" borderId="22" xfId="0" applyFont="1" applyFill="1" applyBorder="1" applyAlignment="1">
      <alignment horizontal="center" vertical="top" wrapText="1"/>
    </xf>
    <xf numFmtId="15" fontId="0" fillId="0" borderId="0" xfId="0" applyNumberFormat="1"/>
    <xf numFmtId="43" fontId="0" fillId="11" borderId="22" xfId="2" applyFont="1" applyFill="1" applyBorder="1" applyAlignment="1">
      <alignment horizontal="center" vertical="center"/>
    </xf>
    <xf numFmtId="0" fontId="6" fillId="4" borderId="20" xfId="0" applyFont="1" applyFill="1" applyBorder="1" applyAlignment="1">
      <alignment horizontal="center"/>
    </xf>
    <xf numFmtId="0" fontId="18" fillId="4" borderId="0" xfId="0" applyFont="1" applyFill="1" applyAlignment="1">
      <alignment horizontal="left" vertical="top" wrapText="1"/>
    </xf>
    <xf numFmtId="0" fontId="18" fillId="4" borderId="8" xfId="0" applyFont="1" applyFill="1" applyBorder="1" applyAlignment="1">
      <alignment horizontal="left" vertical="top" wrapText="1"/>
    </xf>
    <xf numFmtId="0" fontId="39" fillId="4" borderId="0" xfId="0" applyFont="1" applyFill="1" applyAlignment="1">
      <alignment vertical="center"/>
    </xf>
    <xf numFmtId="0" fontId="39" fillId="4" borderId="0" xfId="0" applyFont="1" applyFill="1"/>
    <xf numFmtId="0" fontId="38" fillId="0" borderId="0" xfId="0" applyFont="1" applyFill="1" applyBorder="1" applyAlignment="1">
      <alignment horizontal="center"/>
    </xf>
    <xf numFmtId="0" fontId="27" fillId="0" borderId="3" xfId="0" applyFont="1" applyFill="1" applyBorder="1" applyAlignment="1">
      <alignment horizontal="center" vertical="center" wrapText="1"/>
    </xf>
    <xf numFmtId="170" fontId="0" fillId="0" borderId="0" xfId="0" applyNumberFormat="1" applyFill="1" applyBorder="1" applyAlignment="1">
      <alignment horizontal="center" vertical="center"/>
    </xf>
    <xf numFmtId="170" fontId="0" fillId="0" borderId="0" xfId="0" applyNumberFormat="1" applyFill="1" applyBorder="1" applyAlignment="1">
      <alignment horizontal="center" vertical="center" wrapText="1"/>
    </xf>
    <xf numFmtId="1" fontId="38" fillId="4" borderId="0" xfId="0" applyNumberFormat="1" applyFont="1" applyFill="1"/>
    <xf numFmtId="0" fontId="24" fillId="11" borderId="31" xfId="0" applyFont="1" applyFill="1" applyBorder="1" applyAlignment="1">
      <alignment horizontal="left" vertical="center" wrapText="1"/>
    </xf>
    <xf numFmtId="0" fontId="24" fillId="7" borderId="31" xfId="0" applyFont="1" applyFill="1" applyBorder="1" applyAlignment="1">
      <alignment horizontal="left" vertical="center" wrapText="1"/>
    </xf>
    <xf numFmtId="0" fontId="7" fillId="4" borderId="0" xfId="0" applyFont="1" applyFill="1" applyAlignment="1">
      <alignment horizontal="left" vertical="center" wrapText="1"/>
    </xf>
    <xf numFmtId="0" fontId="0" fillId="0" borderId="0" xfId="0" applyAlignment="1">
      <alignment vertical="top" textRotation="90" wrapText="1"/>
    </xf>
    <xf numFmtId="0" fontId="40" fillId="13" borderId="55" xfId="0" applyFont="1" applyFill="1" applyBorder="1" applyAlignment="1">
      <alignment horizontal="center" vertical="center" wrapText="1"/>
    </xf>
    <xf numFmtId="0" fontId="41" fillId="0" borderId="0" xfId="0" applyFont="1" applyAlignment="1">
      <alignment vertical="center" wrapText="1"/>
    </xf>
    <xf numFmtId="0" fontId="42" fillId="0" borderId="0" xfId="0" applyFont="1" applyAlignment="1">
      <alignment horizontal="left" vertical="center" wrapText="1" indent="1"/>
    </xf>
    <xf numFmtId="0" fontId="42" fillId="0" borderId="55" xfId="0" applyFont="1" applyBorder="1" applyAlignment="1">
      <alignment horizontal="left" vertical="center" wrapText="1" indent="1"/>
    </xf>
    <xf numFmtId="0" fontId="41" fillId="0" borderId="55" xfId="0" applyFont="1" applyBorder="1" applyAlignment="1">
      <alignment vertical="center" wrapText="1"/>
    </xf>
    <xf numFmtId="0" fontId="1" fillId="0" borderId="3" xfId="5" applyBorder="1"/>
    <xf numFmtId="0" fontId="1" fillId="0" borderId="4" xfId="5" applyBorder="1"/>
    <xf numFmtId="0" fontId="1" fillId="0" borderId="0" xfId="5"/>
    <xf numFmtId="0" fontId="22" fillId="4" borderId="7" xfId="0" applyFont="1" applyFill="1" applyBorder="1" applyAlignment="1">
      <alignment horizontal="left" vertical="top" wrapText="1"/>
    </xf>
    <xf numFmtId="0" fontId="0" fillId="0" borderId="0" xfId="0" applyAlignment="1">
      <alignment wrapText="1"/>
    </xf>
    <xf numFmtId="0" fontId="4" fillId="6" borderId="3" xfId="0" applyFont="1" applyFill="1" applyBorder="1" applyAlignment="1">
      <alignment horizontal="center" wrapText="1"/>
    </xf>
    <xf numFmtId="0" fontId="33" fillId="4" borderId="0" xfId="0" applyFont="1" applyFill="1" applyAlignment="1">
      <alignment horizontal="left" vertical="center" wrapText="1"/>
    </xf>
    <xf numFmtId="0" fontId="38" fillId="4" borderId="0" xfId="0" applyFont="1" applyFill="1" applyAlignment="1">
      <alignment horizontal="center"/>
    </xf>
    <xf numFmtId="0" fontId="3" fillId="4" borderId="0" xfId="0" applyFont="1" applyFill="1" applyAlignment="1">
      <alignment vertical="center" wrapText="1"/>
    </xf>
    <xf numFmtId="0" fontId="7" fillId="0" borderId="0" xfId="0" applyFont="1" applyFill="1" applyAlignment="1">
      <alignment horizontal="left" vertical="top" wrapText="1"/>
    </xf>
    <xf numFmtId="0" fontId="7" fillId="0" borderId="8" xfId="0" applyFont="1" applyFill="1" applyBorder="1" applyAlignment="1">
      <alignment horizontal="left" vertical="top" wrapText="1"/>
    </xf>
    <xf numFmtId="0" fontId="20" fillId="5" borderId="4" xfId="1" applyFont="1" applyFill="1" applyBorder="1" applyAlignment="1">
      <alignment horizontal="center" vertical="center" wrapText="1"/>
    </xf>
    <xf numFmtId="165" fontId="20" fillId="5" borderId="4" xfId="1" applyNumberFormat="1" applyFont="1" applyFill="1" applyBorder="1" applyAlignment="1">
      <alignment horizontal="center" vertical="center" wrapText="1"/>
    </xf>
    <xf numFmtId="0" fontId="4" fillId="2" borderId="5" xfId="0" applyFont="1" applyFill="1" applyBorder="1" applyAlignment="1">
      <alignment horizontal="center"/>
    </xf>
    <xf numFmtId="0" fontId="4" fillId="2" borderId="9" xfId="0" applyFont="1" applyFill="1" applyBorder="1" applyAlignment="1">
      <alignment horizontal="center"/>
    </xf>
    <xf numFmtId="0" fontId="4" fillId="2" borderId="6" xfId="0" applyFont="1" applyFill="1" applyBorder="1" applyAlignment="1">
      <alignment horizontal="center"/>
    </xf>
    <xf numFmtId="0" fontId="3" fillId="4" borderId="0" xfId="0" applyFont="1" applyFill="1" applyAlignment="1">
      <alignment horizontal="left" vertical="top" wrapText="1"/>
    </xf>
    <xf numFmtId="0" fontId="3" fillId="4" borderId="8" xfId="0" applyFont="1" applyFill="1" applyBorder="1" applyAlignment="1">
      <alignment horizontal="left" vertical="top" wrapText="1"/>
    </xf>
    <xf numFmtId="0" fontId="36" fillId="4" borderId="0" xfId="0" applyFont="1" applyFill="1" applyAlignment="1">
      <alignment horizontal="left" vertical="top" wrapText="1"/>
    </xf>
    <xf numFmtId="0" fontId="36" fillId="4" borderId="8" xfId="0" applyFont="1" applyFill="1" applyBorder="1" applyAlignment="1">
      <alignment horizontal="left" vertical="top" wrapText="1"/>
    </xf>
    <xf numFmtId="0" fontId="7" fillId="4" borderId="0" xfId="0" applyFont="1" applyFill="1" applyAlignment="1">
      <alignment horizontal="left" vertical="top" wrapText="1"/>
    </xf>
    <xf numFmtId="0" fontId="7" fillId="4" borderId="8" xfId="0" applyFont="1" applyFill="1" applyBorder="1" applyAlignment="1">
      <alignment horizontal="left" vertical="top" wrapText="1"/>
    </xf>
    <xf numFmtId="0" fontId="21" fillId="6" borderId="4" xfId="0" applyFont="1" applyFill="1" applyBorder="1" applyAlignment="1">
      <alignment horizontal="center" vertical="top" wrapText="1"/>
    </xf>
    <xf numFmtId="0" fontId="21" fillId="6" borderId="3" xfId="0" applyFont="1" applyFill="1" applyBorder="1" applyAlignment="1">
      <alignment horizontal="center" vertical="top" wrapText="1"/>
    </xf>
    <xf numFmtId="0" fontId="3" fillId="0" borderId="15" xfId="0" applyFont="1" applyBorder="1" applyAlignment="1">
      <alignment horizontal="left" vertical="top" wrapText="1"/>
    </xf>
    <xf numFmtId="0" fontId="19" fillId="0" borderId="57" xfId="4" quotePrefix="1" applyFont="1" applyBorder="1" applyAlignment="1">
      <alignment horizontal="center" vertical="top" wrapText="1"/>
    </xf>
    <xf numFmtId="0" fontId="19" fillId="0" borderId="40" xfId="4" quotePrefix="1" applyFont="1" applyBorder="1" applyAlignment="1">
      <alignment horizontal="center" vertical="top" wrapText="1"/>
    </xf>
    <xf numFmtId="0" fontId="6" fillId="9" borderId="0" xfId="0" applyFont="1" applyFill="1" applyAlignment="1">
      <alignment vertical="top" wrapText="1"/>
    </xf>
    <xf numFmtId="0" fontId="6" fillId="9" borderId="0" xfId="0" applyFont="1" applyFill="1" applyAlignment="1">
      <alignment wrapText="1"/>
    </xf>
    <xf numFmtId="0" fontId="24" fillId="6" borderId="31" xfId="0" applyFont="1" applyFill="1" applyBorder="1" applyAlignment="1">
      <alignment horizontal="center" vertical="top" wrapText="1"/>
    </xf>
    <xf numFmtId="0" fontId="24" fillId="7" borderId="36" xfId="0" applyFont="1" applyFill="1" applyBorder="1" applyAlignment="1">
      <alignment horizontal="left" vertical="top" wrapText="1"/>
    </xf>
    <xf numFmtId="0" fontId="24" fillId="7" borderId="38" xfId="0" applyFont="1" applyFill="1" applyBorder="1" applyAlignment="1">
      <alignment horizontal="left" vertical="top" wrapText="1"/>
    </xf>
    <xf numFmtId="0" fontId="24" fillId="7" borderId="48" xfId="0" applyFont="1" applyFill="1" applyBorder="1" applyAlignment="1">
      <alignment horizontal="left" vertical="top" wrapText="1"/>
    </xf>
    <xf numFmtId="0" fontId="24" fillId="7" borderId="22" xfId="0" applyFont="1" applyFill="1" applyBorder="1" applyAlignment="1">
      <alignment horizontal="center" vertical="top" wrapText="1"/>
    </xf>
    <xf numFmtId="0" fontId="24" fillId="11" borderId="22" xfId="0" applyFont="1" applyFill="1" applyBorder="1" applyAlignment="1">
      <alignment horizontal="center" vertical="center" wrapText="1"/>
    </xf>
    <xf numFmtId="0" fontId="25" fillId="7" borderId="49" xfId="0" applyFont="1" applyFill="1" applyBorder="1" applyAlignment="1">
      <alignment horizontal="left" vertical="center" wrapText="1"/>
    </xf>
    <xf numFmtId="0" fontId="25" fillId="7" borderId="50" xfId="0" applyFont="1" applyFill="1" applyBorder="1" applyAlignment="1">
      <alignment horizontal="left" vertical="center" wrapText="1"/>
    </xf>
    <xf numFmtId="169" fontId="24" fillId="7" borderId="22" xfId="0" applyNumberFormat="1" applyFont="1" applyFill="1" applyBorder="1" applyAlignment="1">
      <alignment horizontal="center" vertical="top" wrapText="1"/>
    </xf>
    <xf numFmtId="0" fontId="24" fillId="11" borderId="36" xfId="0" applyFont="1" applyFill="1" applyBorder="1" applyAlignment="1">
      <alignment horizontal="left" vertical="center" wrapText="1"/>
    </xf>
    <xf numFmtId="0" fontId="24" fillId="11" borderId="33" xfId="0" applyFont="1" applyFill="1" applyBorder="1" applyAlignment="1">
      <alignment horizontal="left" vertical="center" wrapText="1"/>
    </xf>
    <xf numFmtId="0" fontId="23" fillId="6" borderId="45" xfId="0" applyFont="1" applyFill="1" applyBorder="1" applyAlignment="1">
      <alignment horizontal="center" vertical="center" textRotation="90" wrapText="1"/>
    </xf>
    <xf numFmtId="0" fontId="23" fillId="6" borderId="46" xfId="0" applyFont="1" applyFill="1" applyBorder="1" applyAlignment="1">
      <alignment horizontal="center" vertical="center" textRotation="90" wrapText="1"/>
    </xf>
    <xf numFmtId="0" fontId="23" fillId="6" borderId="47" xfId="0" applyFont="1" applyFill="1" applyBorder="1" applyAlignment="1">
      <alignment horizontal="center" vertical="center" textRotation="90" wrapText="1"/>
    </xf>
    <xf numFmtId="0" fontId="23" fillId="6" borderId="14" xfId="0" applyFont="1" applyFill="1" applyBorder="1" applyAlignment="1">
      <alignment horizontal="center" vertical="center" textRotation="90" wrapText="1"/>
    </xf>
    <xf numFmtId="0" fontId="23" fillId="6" borderId="4" xfId="0" applyFont="1" applyFill="1" applyBorder="1" applyAlignment="1">
      <alignment horizontal="center" vertical="center" textRotation="90" wrapText="1"/>
    </xf>
    <xf numFmtId="0" fontId="3" fillId="6" borderId="31" xfId="0" applyFont="1" applyFill="1" applyBorder="1" applyAlignment="1">
      <alignment horizontal="center"/>
    </xf>
    <xf numFmtId="0" fontId="23" fillId="6" borderId="24" xfId="0" applyFont="1" applyFill="1" applyBorder="1" applyAlignment="1">
      <alignment horizontal="center" vertical="center" textRotation="90" wrapText="1"/>
    </xf>
    <xf numFmtId="0" fontId="23" fillId="6" borderId="27" xfId="0" applyFont="1" applyFill="1" applyBorder="1" applyAlignment="1">
      <alignment horizontal="center" vertical="center" textRotation="90" wrapText="1"/>
    </xf>
    <xf numFmtId="0" fontId="23" fillId="6" borderId="23" xfId="0" applyFont="1" applyFill="1" applyBorder="1" applyAlignment="1">
      <alignment horizontal="center" vertical="center" textRotation="90" wrapText="1"/>
    </xf>
    <xf numFmtId="0" fontId="23" fillId="6" borderId="18" xfId="0" applyFont="1" applyFill="1" applyBorder="1" applyAlignment="1">
      <alignment horizontal="center" vertical="center" textRotation="90" wrapText="1"/>
    </xf>
    <xf numFmtId="0" fontId="23" fillId="6" borderId="16" xfId="0" applyFont="1" applyFill="1" applyBorder="1" applyAlignment="1">
      <alignment horizontal="center" vertical="center" textRotation="90" wrapText="1"/>
    </xf>
    <xf numFmtId="0" fontId="23" fillId="6" borderId="28" xfId="0" applyFont="1" applyFill="1" applyBorder="1" applyAlignment="1">
      <alignment horizontal="center" vertical="center" textRotation="90" wrapText="1"/>
    </xf>
    <xf numFmtId="0" fontId="24" fillId="2" borderId="31" xfId="0" applyFont="1" applyFill="1" applyBorder="1" applyAlignment="1">
      <alignment horizontal="center" vertical="top" wrapText="1"/>
    </xf>
    <xf numFmtId="0" fontId="24" fillId="2" borderId="36" xfId="0" applyFont="1" applyFill="1" applyBorder="1" applyAlignment="1">
      <alignment horizontal="center" vertical="top" wrapText="1"/>
    </xf>
    <xf numFmtId="0" fontId="24" fillId="2" borderId="33" xfId="0" applyFont="1" applyFill="1" applyBorder="1" applyAlignment="1">
      <alignment horizontal="center" vertical="top" wrapText="1"/>
    </xf>
    <xf numFmtId="0" fontId="24" fillId="2" borderId="31"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6" borderId="4" xfId="0" applyFont="1" applyFill="1" applyBorder="1" applyAlignment="1">
      <alignment horizontal="center" vertical="top" wrapText="1"/>
    </xf>
    <xf numFmtId="0" fontId="4" fillId="6" borderId="3" xfId="0" applyFont="1" applyFill="1" applyBorder="1" applyAlignment="1">
      <alignment horizontal="center" vertical="top" wrapText="1"/>
    </xf>
    <xf numFmtId="0" fontId="23" fillId="6" borderId="4" xfId="0" applyFont="1" applyFill="1" applyBorder="1" applyAlignment="1">
      <alignment horizontal="center" vertical="top" wrapText="1"/>
    </xf>
    <xf numFmtId="0" fontId="4" fillId="2" borderId="20" xfId="1" applyFont="1" applyFill="1" applyBorder="1" applyAlignment="1">
      <alignment vertical="top"/>
    </xf>
    <xf numFmtId="0" fontId="4" fillId="6" borderId="24"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16" xfId="0" applyFont="1" applyFill="1" applyBorder="1" applyAlignment="1">
      <alignment horizontal="center" vertical="center" wrapText="1"/>
    </xf>
    <xf numFmtId="0" fontId="4" fillId="6" borderId="28" xfId="0" applyFont="1" applyFill="1" applyBorder="1" applyAlignment="1">
      <alignment horizontal="center" vertical="center" wrapText="1"/>
    </xf>
    <xf numFmtId="0" fontId="23" fillId="6" borderId="17" xfId="0" applyFont="1" applyFill="1" applyBorder="1" applyAlignment="1">
      <alignment horizontal="center" vertical="center" textRotation="90" wrapText="1"/>
    </xf>
    <xf numFmtId="0" fontId="24" fillId="11" borderId="31" xfId="0" applyFont="1" applyFill="1" applyBorder="1" applyAlignment="1">
      <alignment horizontal="left" vertical="center" wrapText="1"/>
    </xf>
    <xf numFmtId="0" fontId="24" fillId="11" borderId="22" xfId="0" applyFont="1" applyFill="1" applyBorder="1" applyAlignment="1">
      <alignment horizontal="center" vertical="top" wrapText="1"/>
    </xf>
    <xf numFmtId="0" fontId="24" fillId="7" borderId="31" xfId="0" applyFont="1" applyFill="1" applyBorder="1" applyAlignment="1">
      <alignment horizontal="left" vertical="center" wrapText="1"/>
    </xf>
    <xf numFmtId="0" fontId="23" fillId="6" borderId="3" xfId="0" applyFont="1" applyFill="1" applyBorder="1" applyAlignment="1">
      <alignment horizontal="center" vertical="center" textRotation="90" wrapText="1"/>
    </xf>
    <xf numFmtId="0" fontId="3" fillId="4" borderId="0" xfId="0" applyFont="1" applyFill="1" applyAlignment="1">
      <alignment horizontal="left" vertical="center" wrapText="1"/>
    </xf>
    <xf numFmtId="0" fontId="24" fillId="11" borderId="22" xfId="0" applyFont="1" applyFill="1" applyBorder="1" applyAlignment="1">
      <alignment horizontal="left" vertical="top" wrapText="1"/>
    </xf>
    <xf numFmtId="43" fontId="0" fillId="11" borderId="22" xfId="2" applyFont="1" applyFill="1" applyBorder="1" applyAlignment="1">
      <alignment horizontal="center" vertical="center"/>
    </xf>
    <xf numFmtId="0" fontId="24" fillId="11" borderId="53" xfId="0" applyFont="1" applyFill="1" applyBorder="1" applyAlignment="1">
      <alignment horizontal="left" vertical="top" wrapText="1"/>
    </xf>
    <xf numFmtId="0" fontId="24" fillId="11" borderId="54" xfId="0" applyFont="1" applyFill="1" applyBorder="1" applyAlignment="1">
      <alignment horizontal="left" vertical="top" wrapText="1"/>
    </xf>
    <xf numFmtId="43" fontId="0" fillId="11" borderId="22" xfId="2" applyFont="1" applyFill="1" applyBorder="1" applyAlignment="1">
      <alignment horizontal="center" vertical="center" wrapText="1"/>
    </xf>
    <xf numFmtId="0" fontId="27" fillId="2" borderId="25" xfId="0" applyFont="1" applyFill="1" applyBorder="1" applyAlignment="1">
      <alignment horizontal="center" vertical="center" wrapText="1"/>
    </xf>
    <xf numFmtId="0" fontId="27" fillId="2" borderId="37" xfId="0" applyFont="1" applyFill="1" applyBorder="1" applyAlignment="1">
      <alignment horizontal="center" vertical="center" wrapText="1"/>
    </xf>
    <xf numFmtId="0" fontId="24" fillId="7" borderId="22" xfId="0" applyFont="1" applyFill="1" applyBorder="1" applyAlignment="1">
      <alignment horizontal="left" vertical="top" wrapText="1"/>
    </xf>
    <xf numFmtId="0" fontId="6" fillId="4" borderId="20" xfId="0" applyFont="1" applyFill="1" applyBorder="1" applyAlignment="1">
      <alignment horizontal="center"/>
    </xf>
    <xf numFmtId="0" fontId="7" fillId="4" borderId="0" xfId="0" applyFont="1" applyFill="1" applyAlignment="1">
      <alignment horizontal="left" vertical="center" wrapText="1"/>
    </xf>
    <xf numFmtId="0" fontId="27" fillId="2" borderId="26" xfId="0" applyFont="1" applyFill="1" applyBorder="1" applyAlignment="1">
      <alignment horizontal="left" vertical="center" wrapText="1"/>
    </xf>
    <xf numFmtId="0" fontId="27" fillId="2" borderId="17" xfId="0" applyFont="1" applyFill="1" applyBorder="1" applyAlignment="1">
      <alignment vertical="center" wrapText="1"/>
    </xf>
    <xf numFmtId="0" fontId="27" fillId="2" borderId="39" xfId="0" applyFont="1" applyFill="1" applyBorder="1" applyAlignment="1">
      <alignment vertical="center" wrapText="1"/>
    </xf>
    <xf numFmtId="0" fontId="0" fillId="4" borderId="30" xfId="0" applyFill="1" applyBorder="1" applyAlignment="1">
      <alignment vertical="center"/>
    </xf>
    <xf numFmtId="0" fontId="0" fillId="4" borderId="32" xfId="0" applyFill="1" applyBorder="1" applyAlignment="1">
      <alignment vertical="center"/>
    </xf>
    <xf numFmtId="0" fontId="0" fillId="4" borderId="31" xfId="0" applyFill="1" applyBorder="1" applyAlignment="1">
      <alignment vertical="center"/>
    </xf>
    <xf numFmtId="0" fontId="27" fillId="2" borderId="42" xfId="0" applyFont="1" applyFill="1" applyBorder="1" applyAlignment="1">
      <alignment horizontal="left" vertical="center" wrapText="1"/>
    </xf>
    <xf numFmtId="0" fontId="27" fillId="2" borderId="43" xfId="0" applyFont="1" applyFill="1" applyBorder="1" applyAlignment="1">
      <alignment horizontal="left" vertical="center" wrapText="1"/>
    </xf>
    <xf numFmtId="0" fontId="27" fillId="2" borderId="42" xfId="0" applyFont="1" applyFill="1" applyBorder="1" applyAlignment="1">
      <alignment horizontal="left" vertical="center"/>
    </xf>
    <xf numFmtId="0" fontId="27" fillId="2" borderId="43" xfId="0" applyFont="1" applyFill="1" applyBorder="1" applyAlignment="1">
      <alignment horizontal="left" vertical="center"/>
    </xf>
    <xf numFmtId="0" fontId="27" fillId="2" borderId="51" xfId="0" applyFont="1" applyFill="1" applyBorder="1" applyAlignment="1">
      <alignment horizontal="left" vertical="center"/>
    </xf>
    <xf numFmtId="0" fontId="27" fillId="2" borderId="26" xfId="0" applyFont="1" applyFill="1" applyBorder="1" applyAlignment="1">
      <alignment vertical="center" wrapText="1"/>
    </xf>
    <xf numFmtId="0" fontId="27" fillId="2" borderId="51" xfId="0" applyFont="1" applyFill="1" applyBorder="1" applyAlignment="1">
      <alignment horizontal="left" vertical="center" wrapText="1"/>
    </xf>
    <xf numFmtId="0" fontId="0" fillId="4" borderId="35" xfId="0" applyFill="1" applyBorder="1" applyAlignment="1">
      <alignment vertical="center"/>
    </xf>
    <xf numFmtId="0" fontId="0" fillId="4" borderId="44" xfId="0" applyFill="1" applyBorder="1" applyAlignment="1">
      <alignment vertical="center"/>
    </xf>
    <xf numFmtId="0" fontId="0" fillId="4" borderId="36" xfId="0" applyFill="1" applyBorder="1" applyAlignment="1">
      <alignment vertical="center"/>
    </xf>
    <xf numFmtId="0" fontId="23" fillId="6" borderId="19" xfId="0" applyFont="1" applyFill="1" applyBorder="1" applyAlignment="1">
      <alignment horizontal="center" vertical="center" textRotation="90" wrapText="1"/>
    </xf>
    <xf numFmtId="0" fontId="4" fillId="6" borderId="3" xfId="0" applyFont="1" applyFill="1" applyBorder="1" applyAlignment="1">
      <alignment horizontal="center" vertical="center"/>
    </xf>
    <xf numFmtId="0" fontId="4" fillId="6" borderId="19" xfId="0" applyFont="1" applyFill="1" applyBorder="1" applyAlignment="1">
      <alignment horizontal="center" vertical="center"/>
    </xf>
    <xf numFmtId="0" fontId="4" fillId="6" borderId="4" xfId="0" applyFont="1" applyFill="1" applyBorder="1" applyAlignment="1">
      <alignment horizontal="center" wrapText="1"/>
    </xf>
    <xf numFmtId="0" fontId="4" fillId="6" borderId="3" xfId="0" applyFont="1" applyFill="1" applyBorder="1" applyAlignment="1">
      <alignment horizontal="center" wrapText="1"/>
    </xf>
    <xf numFmtId="0" fontId="4" fillId="6" borderId="19" xfId="0" applyFont="1" applyFill="1" applyBorder="1" applyAlignment="1">
      <alignment horizontal="center" vertical="center" wrapText="1"/>
    </xf>
    <xf numFmtId="0" fontId="40" fillId="13" borderId="0" xfId="0" applyFont="1" applyFill="1" applyAlignment="1">
      <alignment horizontal="center" vertical="center" wrapText="1"/>
    </xf>
    <xf numFmtId="0" fontId="40" fillId="13" borderId="55" xfId="0" applyFont="1" applyFill="1" applyBorder="1" applyAlignment="1">
      <alignment horizontal="center" vertical="center" wrapText="1"/>
    </xf>
    <xf numFmtId="0" fontId="41" fillId="0" borderId="56" xfId="0" applyFont="1" applyBorder="1" applyAlignment="1">
      <alignment vertical="center" wrapText="1"/>
    </xf>
    <xf numFmtId="0" fontId="41" fillId="0" borderId="0" xfId="0" applyFont="1" applyAlignment="1">
      <alignment vertical="center" wrapText="1"/>
    </xf>
    <xf numFmtId="0" fontId="41" fillId="0" borderId="55" xfId="0" applyFont="1" applyBorder="1" applyAlignment="1">
      <alignment vertical="center" wrapText="1"/>
    </xf>
  </cellXfs>
  <cellStyles count="7">
    <cellStyle name="Comma" xfId="2" builtinId="3"/>
    <cellStyle name="Currency" xfId="6" builtinId="4"/>
    <cellStyle name="Hyperlink" xfId="4" builtinId="8"/>
    <cellStyle name="Normal" xfId="0" builtinId="0"/>
    <cellStyle name="Normal 2 2" xfId="1" xr:uid="{28004E92-EB82-4BFA-8DC7-65B7C4D2AD42}"/>
    <cellStyle name="Normal 5" xfId="5" xr:uid="{D6191079-6DE2-446E-9725-ECA80F7F066E}"/>
    <cellStyle name="Percent" xfId="3" builtinId="5"/>
  </cellStyles>
  <dxfs count="0"/>
  <tableStyles count="0" defaultTableStyle="TableStyleMedium2" defaultPivotStyle="PivotStyleLight16"/>
  <colors>
    <mruColors>
      <color rgb="FFD3D1D8"/>
      <color rgb="FFCFD2EB"/>
      <color rgb="FF363F7C"/>
      <color rgb="FFFF9966"/>
      <color rgb="FFFF99FF"/>
      <color rgb="FFFFFFCC"/>
      <color rgb="FF9A8273"/>
      <color rgb="FF99CF91"/>
      <color rgb="FFE0603A"/>
      <color rgb="FF67B8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_rels/chart1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_rels/chart1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_rels/chart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_rels/chart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_rels/chart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_rels/chart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_rels/chart6.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_rels/chart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_rels/chart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_rels/chart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507996387911316E-2"/>
          <c:y val="0.21086419753086416"/>
          <c:w val="0.92325944639711477"/>
          <c:h val="0.4567901234567901"/>
        </c:manualLayout>
      </c:layout>
      <c:scatterChart>
        <c:scatterStyle val="lineMarker"/>
        <c:varyColors val="0"/>
        <c:ser>
          <c:idx val="1"/>
          <c:order val="0"/>
          <c:tx>
            <c:v>Department range</c:v>
          </c:tx>
          <c:spPr>
            <a:ln w="41275" cap="rnd">
              <a:solidFill>
                <a:schemeClr val="accent1"/>
              </a:solidFill>
              <a:round/>
            </a:ln>
            <a:effectLst/>
          </c:spPr>
          <c:marker>
            <c:symbol val="circle"/>
            <c:size val="5"/>
            <c:spPr>
              <a:solidFill>
                <a:schemeClr val="accent1"/>
              </a:solidFill>
              <a:ln w="41275">
                <a:solidFill>
                  <a:schemeClr val="accent1"/>
                </a:solidFill>
              </a:ln>
              <a:effectLst/>
            </c:spPr>
          </c:marker>
          <c:dPt>
            <c:idx val="0"/>
            <c:marker>
              <c:symbol val="picture"/>
              <c:spPr>
                <a:blipFill>
                  <a:blip xmlns:r="http://schemas.openxmlformats.org/officeDocument/2006/relationships" r:embed="rId1"/>
                  <a:stretch>
                    <a:fillRect/>
                  </a:stretch>
                </a:blipFill>
                <a:ln w="25400">
                  <a:noFill/>
                </a:ln>
                <a:effectLst/>
              </c:spPr>
            </c:marker>
            <c:bubble3D val="0"/>
            <c:extLst>
              <c:ext xmlns:c16="http://schemas.microsoft.com/office/drawing/2014/chart" uri="{C3380CC4-5D6E-409C-BE32-E72D297353CC}">
                <c16:uniqueId val="{00000000-7B6D-489B-B4F4-1E5A27249AD2}"/>
              </c:ext>
            </c:extLst>
          </c:dPt>
          <c:dPt>
            <c:idx val="1"/>
            <c:marker>
              <c:symbol val="picture"/>
              <c:spPr>
                <a:blipFill>
                  <a:blip xmlns:r="http://schemas.openxmlformats.org/officeDocument/2006/relationships" r:embed="rId2"/>
                  <a:stretch>
                    <a:fillRect/>
                  </a:stretch>
                </a:blipFill>
                <a:ln w="25400">
                  <a:noFill/>
                </a:ln>
                <a:effectLst/>
              </c:spPr>
            </c:marker>
            <c:bubble3D val="0"/>
            <c:extLst>
              <c:ext xmlns:c16="http://schemas.microsoft.com/office/drawing/2014/chart" uri="{C3380CC4-5D6E-409C-BE32-E72D297353CC}">
                <c16:uniqueId val="{00000001-7B6D-489B-B4F4-1E5A27249AD2}"/>
              </c:ext>
            </c:extLst>
          </c:dPt>
          <c:xVal>
            <c:numRef>
              <c:f>('Overall results'!$H$14,'Overall results'!$K$14)</c:f>
              <c:numCache>
                <c:formatCode>0.0</c:formatCode>
                <c:ptCount val="2"/>
                <c:pt idx="0">
                  <c:v>2</c:v>
                </c:pt>
                <c:pt idx="1">
                  <c:v>3.5</c:v>
                </c:pt>
              </c:numCache>
            </c:numRef>
          </c:xVal>
          <c:yVal>
            <c:numRef>
              <c:f>('Overall results'!$M$14,'Overall results'!$O$14)</c:f>
              <c:numCache>
                <c:formatCode>General</c:formatCode>
                <c:ptCount val="2"/>
                <c:pt idx="0">
                  <c:v>0</c:v>
                </c:pt>
                <c:pt idx="1">
                  <c:v>0</c:v>
                </c:pt>
              </c:numCache>
            </c:numRef>
          </c:yVal>
          <c:smooth val="0"/>
          <c:extLst>
            <c:ext xmlns:c16="http://schemas.microsoft.com/office/drawing/2014/chart" uri="{C3380CC4-5D6E-409C-BE32-E72D297353CC}">
              <c16:uniqueId val="{00000002-7B6D-489B-B4F4-1E5A27249AD2}"/>
            </c:ext>
          </c:extLst>
        </c:ser>
        <c:ser>
          <c:idx val="0"/>
          <c:order val="1"/>
          <c:tx>
            <c:v>Department</c:v>
          </c:tx>
          <c:spPr>
            <a:ln w="28575" cap="rnd">
              <a:solidFill>
                <a:schemeClr val="accent2"/>
              </a:solidFill>
              <a:round/>
            </a:ln>
            <a:effectLst/>
          </c:spPr>
          <c:marker>
            <c:symbol val="circle"/>
            <c:size val="15"/>
            <c:spPr>
              <a:solidFill>
                <a:schemeClr val="accent2"/>
              </a:solidFill>
              <a:ln>
                <a:solidFill>
                  <a:schemeClr val="tx2"/>
                </a:solidFill>
              </a:ln>
            </c:spPr>
          </c:marker>
          <c:xVal>
            <c:numRef>
              <c:f>'Overall results'!$I$14</c:f>
              <c:numCache>
                <c:formatCode>_(* #,##0.00_);_(* \(#,##0.00\);_(* "-"??_);_(@_)</c:formatCode>
                <c:ptCount val="1"/>
                <c:pt idx="0">
                  <c:v>2.5555555555555554</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3-7B6D-489B-B4F4-1E5A27249AD2}"/>
            </c:ext>
          </c:extLst>
        </c:ser>
        <c:ser>
          <c:idx val="2"/>
          <c:order val="2"/>
          <c:tx>
            <c:strRef>
              <c:f>'Overall results'!$J$13</c:f>
              <c:strCache>
                <c:ptCount val="1"/>
                <c:pt idx="0">
                  <c:v>Desired avg</c:v>
                </c:pt>
              </c:strCache>
            </c:strRef>
          </c:tx>
          <c:marker>
            <c:symbol val="picture"/>
            <c:spPr>
              <a:blipFill>
                <a:blip xmlns:r="http://schemas.openxmlformats.org/officeDocument/2006/relationships" r:embed="rId3"/>
                <a:stretch>
                  <a:fillRect/>
                </a:stretch>
              </a:blipFill>
              <a:ln w="9525">
                <a:noFill/>
              </a:ln>
            </c:spPr>
          </c:marker>
          <c:xVal>
            <c:numRef>
              <c:f>'Overall results'!$J$14</c:f>
              <c:numCache>
                <c:formatCode>0.0</c:formatCode>
                <c:ptCount val="1"/>
                <c:pt idx="0">
                  <c:v>2.3333333333333335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3-BD26-4C15-8D0D-0B799527AFD4}"/>
            </c:ext>
          </c:extLst>
        </c:ser>
        <c:dLbls>
          <c:showLegendKey val="0"/>
          <c:showVal val="0"/>
          <c:showCatName val="0"/>
          <c:showSerName val="0"/>
          <c:showPercent val="0"/>
          <c:showBubbleSize val="0"/>
        </c:dLbls>
        <c:axId val="-1072008696"/>
        <c:axId val="-1072008120"/>
      </c:scatterChart>
      <c:valAx>
        <c:axId val="-1072008696"/>
        <c:scaling>
          <c:orientation val="minMax"/>
          <c:max val="4"/>
          <c:min val="1"/>
        </c:scaling>
        <c:delete val="0"/>
        <c:axPos val="b"/>
        <c:numFmt formatCode="0.0"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120"/>
        <c:crosses val="autoZero"/>
        <c:crossBetween val="midCat"/>
        <c:majorUnit val="0.5"/>
      </c:valAx>
      <c:valAx>
        <c:axId val="-1072008120"/>
        <c:scaling>
          <c:orientation val="minMax"/>
          <c:max val="0.1"/>
          <c:min val="-0.1"/>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696"/>
        <c:crosses val="autoZero"/>
        <c:crossBetween val="midCat"/>
        <c:majorUnit val="1"/>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507996387911316E-2"/>
          <c:y val="0.21086419753086416"/>
          <c:w val="0.92325944639711477"/>
          <c:h val="0.4567901234567901"/>
        </c:manualLayout>
      </c:layout>
      <c:scatterChart>
        <c:scatterStyle val="lineMarker"/>
        <c:varyColors val="0"/>
        <c:ser>
          <c:idx val="1"/>
          <c:order val="0"/>
          <c:tx>
            <c:v>Department range</c:v>
          </c:tx>
          <c:spPr>
            <a:ln w="41275" cap="rnd">
              <a:solidFill>
                <a:schemeClr val="accent1"/>
              </a:solidFill>
              <a:round/>
            </a:ln>
            <a:effectLst/>
          </c:spPr>
          <c:marker>
            <c:symbol val="circle"/>
            <c:size val="5"/>
            <c:spPr>
              <a:solidFill>
                <a:schemeClr val="accent1"/>
              </a:solidFill>
              <a:ln w="41275">
                <a:solidFill>
                  <a:schemeClr val="accent1"/>
                </a:solidFill>
              </a:ln>
              <a:effectLst/>
            </c:spPr>
          </c:marker>
          <c:dPt>
            <c:idx val="0"/>
            <c:marker>
              <c:symbol val="picture"/>
              <c:spPr>
                <a:blipFill>
                  <a:blip xmlns:r="http://schemas.openxmlformats.org/officeDocument/2006/relationships" r:embed="rId1"/>
                  <a:stretch>
                    <a:fillRect/>
                  </a:stretch>
                </a:blipFill>
                <a:ln w="25400">
                  <a:noFill/>
                </a:ln>
                <a:effectLst/>
              </c:spPr>
            </c:marker>
            <c:bubble3D val="0"/>
            <c:extLst>
              <c:ext xmlns:c16="http://schemas.microsoft.com/office/drawing/2014/chart" uri="{C3380CC4-5D6E-409C-BE32-E72D297353CC}">
                <c16:uniqueId val="{00000000-0094-46B8-85A3-80639D40C74C}"/>
              </c:ext>
            </c:extLst>
          </c:dPt>
          <c:dPt>
            <c:idx val="1"/>
            <c:marker>
              <c:symbol val="picture"/>
              <c:spPr>
                <a:blipFill>
                  <a:blip xmlns:r="http://schemas.openxmlformats.org/officeDocument/2006/relationships" r:embed="rId2"/>
                  <a:stretch>
                    <a:fillRect/>
                  </a:stretch>
                </a:blipFill>
                <a:ln w="25400">
                  <a:noFill/>
                </a:ln>
                <a:effectLst/>
              </c:spPr>
            </c:marker>
            <c:bubble3D val="0"/>
            <c:extLst>
              <c:ext xmlns:c16="http://schemas.microsoft.com/office/drawing/2014/chart" uri="{C3380CC4-5D6E-409C-BE32-E72D297353CC}">
                <c16:uniqueId val="{00000001-0094-46B8-85A3-80639D40C74C}"/>
              </c:ext>
            </c:extLst>
          </c:dPt>
          <c:xVal>
            <c:numRef>
              <c:f>('Overall results'!$H$23,'Overall results'!$K$23)</c:f>
              <c:numCache>
                <c:formatCode>0.0</c:formatCode>
                <c:ptCount val="2"/>
                <c:pt idx="0">
                  <c:v>3</c:v>
                </c:pt>
                <c:pt idx="1">
                  <c:v>3</c:v>
                </c:pt>
              </c:numCache>
            </c:numRef>
          </c:xVal>
          <c:yVal>
            <c:numRef>
              <c:f>('Overall results'!$M$14,'Overall results'!$O$14)</c:f>
              <c:numCache>
                <c:formatCode>General</c:formatCode>
                <c:ptCount val="2"/>
                <c:pt idx="0">
                  <c:v>0</c:v>
                </c:pt>
                <c:pt idx="1">
                  <c:v>0</c:v>
                </c:pt>
              </c:numCache>
            </c:numRef>
          </c:yVal>
          <c:smooth val="0"/>
          <c:extLst>
            <c:ext xmlns:c16="http://schemas.microsoft.com/office/drawing/2014/chart" uri="{C3380CC4-5D6E-409C-BE32-E72D297353CC}">
              <c16:uniqueId val="{00000002-0094-46B8-85A3-80639D40C74C}"/>
            </c:ext>
          </c:extLst>
        </c:ser>
        <c:ser>
          <c:idx val="0"/>
          <c:order val="1"/>
          <c:tx>
            <c:v>Department</c:v>
          </c:tx>
          <c:spPr>
            <a:ln w="28575" cap="rnd">
              <a:solidFill>
                <a:schemeClr val="accent2"/>
              </a:solidFill>
              <a:round/>
            </a:ln>
            <a:effectLst/>
          </c:spPr>
          <c:marker>
            <c:symbol val="circle"/>
            <c:size val="15"/>
            <c:spPr>
              <a:solidFill>
                <a:schemeClr val="accent2"/>
              </a:solidFill>
              <a:ln>
                <a:solidFill>
                  <a:schemeClr val="tx2"/>
                </a:solidFill>
              </a:ln>
            </c:spPr>
          </c:marker>
          <c:xVal>
            <c:numRef>
              <c:f>'Overall results'!$I$23</c:f>
              <c:numCache>
                <c:formatCode>_(* #,##0.00_);_(* \(#,##0.00\);_(* "-"??_);_(@_)</c:formatCode>
                <c:ptCount val="1"/>
                <c:pt idx="0">
                  <c:v>3</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3-0094-46B8-85A3-80639D40C74C}"/>
            </c:ext>
          </c:extLst>
        </c:ser>
        <c:ser>
          <c:idx val="2"/>
          <c:order val="2"/>
          <c:tx>
            <c:strRef>
              <c:f>'Overall results'!$J$13</c:f>
              <c:strCache>
                <c:ptCount val="1"/>
                <c:pt idx="0">
                  <c:v>Desired avg</c:v>
                </c:pt>
              </c:strCache>
            </c:strRef>
          </c:tx>
          <c:marker>
            <c:symbol val="picture"/>
            <c:spPr>
              <a:blipFill>
                <a:blip xmlns:r="http://schemas.openxmlformats.org/officeDocument/2006/relationships" r:embed="rId3"/>
                <a:stretch>
                  <a:fillRect/>
                </a:stretch>
              </a:blipFill>
              <a:ln w="9525">
                <a:noFill/>
              </a:ln>
            </c:spPr>
          </c:marker>
          <c:xVal>
            <c:numRef>
              <c:f>'Overall results'!$J$23</c:f>
              <c:numCache>
                <c:formatCode>0.0</c:formatCode>
                <c:ptCount val="1"/>
                <c:pt idx="0">
                  <c:v>3</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4-0094-46B8-85A3-80639D40C74C}"/>
            </c:ext>
          </c:extLst>
        </c:ser>
        <c:dLbls>
          <c:showLegendKey val="0"/>
          <c:showVal val="0"/>
          <c:showCatName val="0"/>
          <c:showSerName val="0"/>
          <c:showPercent val="0"/>
          <c:showBubbleSize val="0"/>
        </c:dLbls>
        <c:axId val="-1072008696"/>
        <c:axId val="-1072008120"/>
      </c:scatterChart>
      <c:valAx>
        <c:axId val="-1072008696"/>
        <c:scaling>
          <c:orientation val="minMax"/>
          <c:max val="4"/>
          <c:min val="1"/>
        </c:scaling>
        <c:delete val="0"/>
        <c:axPos val="b"/>
        <c:numFmt formatCode="0.0"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120"/>
        <c:crosses val="autoZero"/>
        <c:crossBetween val="midCat"/>
        <c:majorUnit val="0.5"/>
      </c:valAx>
      <c:valAx>
        <c:axId val="-1072008120"/>
        <c:scaling>
          <c:orientation val="minMax"/>
          <c:max val="0.1"/>
          <c:min val="-0.1"/>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696"/>
        <c:crosses val="autoZero"/>
        <c:crossBetween val="midCat"/>
        <c:majorUnit val="1"/>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507996387911316E-2"/>
          <c:y val="0.21086419753086416"/>
          <c:w val="0.92325944639711477"/>
          <c:h val="0.4567901234567901"/>
        </c:manualLayout>
      </c:layout>
      <c:scatterChart>
        <c:scatterStyle val="lineMarker"/>
        <c:varyColors val="0"/>
        <c:ser>
          <c:idx val="1"/>
          <c:order val="0"/>
          <c:tx>
            <c:v>Department range</c:v>
          </c:tx>
          <c:spPr>
            <a:ln w="41275" cap="rnd">
              <a:solidFill>
                <a:schemeClr val="accent1"/>
              </a:solidFill>
              <a:round/>
            </a:ln>
            <a:effectLst/>
          </c:spPr>
          <c:marker>
            <c:symbol val="circle"/>
            <c:size val="5"/>
            <c:spPr>
              <a:solidFill>
                <a:schemeClr val="accent1"/>
              </a:solidFill>
              <a:ln w="41275">
                <a:solidFill>
                  <a:schemeClr val="accent1"/>
                </a:solidFill>
              </a:ln>
              <a:effectLst/>
            </c:spPr>
          </c:marker>
          <c:dPt>
            <c:idx val="0"/>
            <c:marker>
              <c:symbol val="picture"/>
              <c:spPr>
                <a:blipFill>
                  <a:blip xmlns:r="http://schemas.openxmlformats.org/officeDocument/2006/relationships" r:embed="rId1"/>
                  <a:stretch>
                    <a:fillRect/>
                  </a:stretch>
                </a:blipFill>
                <a:ln w="25400">
                  <a:noFill/>
                </a:ln>
                <a:effectLst/>
              </c:spPr>
            </c:marker>
            <c:bubble3D val="0"/>
            <c:extLst>
              <c:ext xmlns:c16="http://schemas.microsoft.com/office/drawing/2014/chart" uri="{C3380CC4-5D6E-409C-BE32-E72D297353CC}">
                <c16:uniqueId val="{00000000-1E2C-4DF8-8EC0-00EA112A279A}"/>
              </c:ext>
            </c:extLst>
          </c:dPt>
          <c:dPt>
            <c:idx val="1"/>
            <c:marker>
              <c:symbol val="picture"/>
              <c:spPr>
                <a:blipFill>
                  <a:blip xmlns:r="http://schemas.openxmlformats.org/officeDocument/2006/relationships" r:embed="rId2"/>
                  <a:stretch>
                    <a:fillRect/>
                  </a:stretch>
                </a:blipFill>
                <a:ln w="25400">
                  <a:noFill/>
                </a:ln>
                <a:effectLst/>
              </c:spPr>
            </c:marker>
            <c:bubble3D val="0"/>
            <c:extLst>
              <c:ext xmlns:c16="http://schemas.microsoft.com/office/drawing/2014/chart" uri="{C3380CC4-5D6E-409C-BE32-E72D297353CC}">
                <c16:uniqueId val="{00000001-1E2C-4DF8-8EC0-00EA112A279A}"/>
              </c:ext>
            </c:extLst>
          </c:dPt>
          <c:xVal>
            <c:numRef>
              <c:f>('Overall results'!$H$24,'Overall results'!$K$24)</c:f>
              <c:numCache>
                <c:formatCode>0.0</c:formatCode>
                <c:ptCount val="2"/>
                <c:pt idx="0">
                  <c:v>2</c:v>
                </c:pt>
                <c:pt idx="1">
                  <c:v>3.5</c:v>
                </c:pt>
              </c:numCache>
            </c:numRef>
          </c:xVal>
          <c:yVal>
            <c:numRef>
              <c:f>('Overall results'!$M$14,'Overall results'!$O$14)</c:f>
              <c:numCache>
                <c:formatCode>General</c:formatCode>
                <c:ptCount val="2"/>
                <c:pt idx="0">
                  <c:v>0</c:v>
                </c:pt>
                <c:pt idx="1">
                  <c:v>0</c:v>
                </c:pt>
              </c:numCache>
            </c:numRef>
          </c:yVal>
          <c:smooth val="0"/>
          <c:extLst>
            <c:ext xmlns:c16="http://schemas.microsoft.com/office/drawing/2014/chart" uri="{C3380CC4-5D6E-409C-BE32-E72D297353CC}">
              <c16:uniqueId val="{00000002-1E2C-4DF8-8EC0-00EA112A279A}"/>
            </c:ext>
          </c:extLst>
        </c:ser>
        <c:ser>
          <c:idx val="0"/>
          <c:order val="1"/>
          <c:tx>
            <c:v>Department</c:v>
          </c:tx>
          <c:spPr>
            <a:ln w="28575" cap="rnd">
              <a:solidFill>
                <a:schemeClr val="accent2"/>
              </a:solidFill>
              <a:round/>
            </a:ln>
            <a:effectLst/>
          </c:spPr>
          <c:marker>
            <c:symbol val="circle"/>
            <c:size val="15"/>
            <c:spPr>
              <a:solidFill>
                <a:schemeClr val="accent2"/>
              </a:solidFill>
              <a:ln>
                <a:solidFill>
                  <a:schemeClr val="tx2"/>
                </a:solidFill>
              </a:ln>
            </c:spPr>
          </c:marker>
          <c:xVal>
            <c:numRef>
              <c:f>'Overall results'!$I$24</c:f>
              <c:numCache>
                <c:formatCode>_(* #,##0.00_);_(* \(#,##0.00\);_(* "-"??_);_(@_)</c:formatCode>
                <c:ptCount val="1"/>
                <c:pt idx="0">
                  <c:v>2.75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3-1E2C-4DF8-8EC0-00EA112A279A}"/>
            </c:ext>
          </c:extLst>
        </c:ser>
        <c:ser>
          <c:idx val="2"/>
          <c:order val="2"/>
          <c:tx>
            <c:strRef>
              <c:f>'Overall results'!$J$13</c:f>
              <c:strCache>
                <c:ptCount val="1"/>
                <c:pt idx="0">
                  <c:v>Desired avg</c:v>
                </c:pt>
              </c:strCache>
            </c:strRef>
          </c:tx>
          <c:marker>
            <c:symbol val="picture"/>
            <c:spPr>
              <a:blipFill>
                <a:blip xmlns:r="http://schemas.openxmlformats.org/officeDocument/2006/relationships" r:embed="rId3"/>
                <a:stretch>
                  <a:fillRect/>
                </a:stretch>
              </a:blipFill>
              <a:ln w="9525">
                <a:noFill/>
              </a:ln>
            </c:spPr>
          </c:marker>
          <c:xVal>
            <c:numRef>
              <c:f>'Overall results'!$J$24</c:f>
              <c:numCache>
                <c:formatCode>0.0</c:formatCode>
                <c:ptCount val="1"/>
                <c:pt idx="0">
                  <c:v>2.1666666666666665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4-1E2C-4DF8-8EC0-00EA112A279A}"/>
            </c:ext>
          </c:extLst>
        </c:ser>
        <c:dLbls>
          <c:showLegendKey val="0"/>
          <c:showVal val="0"/>
          <c:showCatName val="0"/>
          <c:showSerName val="0"/>
          <c:showPercent val="0"/>
          <c:showBubbleSize val="0"/>
        </c:dLbls>
        <c:axId val="-1072008696"/>
        <c:axId val="-1072008120"/>
      </c:scatterChart>
      <c:valAx>
        <c:axId val="-1072008696"/>
        <c:scaling>
          <c:orientation val="minMax"/>
          <c:max val="4"/>
          <c:min val="1"/>
        </c:scaling>
        <c:delete val="0"/>
        <c:axPos val="b"/>
        <c:numFmt formatCode="0.0"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120"/>
        <c:crosses val="autoZero"/>
        <c:crossBetween val="midCat"/>
        <c:majorUnit val="0.5"/>
      </c:valAx>
      <c:valAx>
        <c:axId val="-1072008120"/>
        <c:scaling>
          <c:orientation val="minMax"/>
          <c:max val="0.1"/>
          <c:min val="-0.1"/>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696"/>
        <c:crosses val="autoZero"/>
        <c:crossBetween val="midCat"/>
        <c:majorUnit val="1"/>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507996387911316E-2"/>
          <c:y val="0.21086419753086416"/>
          <c:w val="0.92325944639711477"/>
          <c:h val="0.4567901234567901"/>
        </c:manualLayout>
      </c:layout>
      <c:scatterChart>
        <c:scatterStyle val="lineMarker"/>
        <c:varyColors val="0"/>
        <c:ser>
          <c:idx val="1"/>
          <c:order val="0"/>
          <c:tx>
            <c:v>Department range</c:v>
          </c:tx>
          <c:spPr>
            <a:ln w="41275" cap="rnd">
              <a:solidFill>
                <a:schemeClr val="accent1"/>
              </a:solidFill>
              <a:round/>
            </a:ln>
            <a:effectLst/>
          </c:spPr>
          <c:marker>
            <c:symbol val="circle"/>
            <c:size val="5"/>
            <c:spPr>
              <a:solidFill>
                <a:schemeClr val="accent1"/>
              </a:solidFill>
              <a:ln w="41275">
                <a:solidFill>
                  <a:schemeClr val="accent1"/>
                </a:solidFill>
              </a:ln>
              <a:effectLst/>
            </c:spPr>
          </c:marker>
          <c:dPt>
            <c:idx val="0"/>
            <c:marker>
              <c:symbol val="picture"/>
              <c:spPr>
                <a:blipFill>
                  <a:blip xmlns:r="http://schemas.openxmlformats.org/officeDocument/2006/relationships" r:embed="rId1"/>
                  <a:stretch>
                    <a:fillRect/>
                  </a:stretch>
                </a:blipFill>
                <a:ln w="25400">
                  <a:noFill/>
                </a:ln>
                <a:effectLst/>
              </c:spPr>
            </c:marker>
            <c:bubble3D val="0"/>
            <c:extLst>
              <c:ext xmlns:c16="http://schemas.microsoft.com/office/drawing/2014/chart" uri="{C3380CC4-5D6E-409C-BE32-E72D297353CC}">
                <c16:uniqueId val="{00000000-0B41-4598-A6CA-81DE5C510758}"/>
              </c:ext>
            </c:extLst>
          </c:dPt>
          <c:dPt>
            <c:idx val="1"/>
            <c:marker>
              <c:symbol val="picture"/>
              <c:spPr>
                <a:blipFill>
                  <a:blip xmlns:r="http://schemas.openxmlformats.org/officeDocument/2006/relationships" r:embed="rId2"/>
                  <a:stretch>
                    <a:fillRect/>
                  </a:stretch>
                </a:blipFill>
                <a:ln w="25400">
                  <a:noFill/>
                </a:ln>
                <a:effectLst/>
              </c:spPr>
            </c:marker>
            <c:bubble3D val="0"/>
            <c:extLst>
              <c:ext xmlns:c16="http://schemas.microsoft.com/office/drawing/2014/chart" uri="{C3380CC4-5D6E-409C-BE32-E72D297353CC}">
                <c16:uniqueId val="{00000001-0B41-4598-A6CA-81DE5C510758}"/>
              </c:ext>
            </c:extLst>
          </c:dPt>
          <c:xVal>
            <c:numRef>
              <c:f>('Overall results'!$H$15,'Overall results'!$K$15)</c:f>
              <c:numCache>
                <c:formatCode>0.0</c:formatCode>
                <c:ptCount val="2"/>
                <c:pt idx="0">
                  <c:v>2</c:v>
                </c:pt>
                <c:pt idx="1">
                  <c:v>3</c:v>
                </c:pt>
              </c:numCache>
            </c:numRef>
          </c:xVal>
          <c:yVal>
            <c:numRef>
              <c:f>('Overall results'!$M$14,'Overall results'!$O$14)</c:f>
              <c:numCache>
                <c:formatCode>General</c:formatCode>
                <c:ptCount val="2"/>
                <c:pt idx="0">
                  <c:v>0</c:v>
                </c:pt>
                <c:pt idx="1">
                  <c:v>0</c:v>
                </c:pt>
              </c:numCache>
            </c:numRef>
          </c:yVal>
          <c:smooth val="0"/>
          <c:extLst>
            <c:ext xmlns:c16="http://schemas.microsoft.com/office/drawing/2014/chart" uri="{C3380CC4-5D6E-409C-BE32-E72D297353CC}">
              <c16:uniqueId val="{00000002-0B41-4598-A6CA-81DE5C510758}"/>
            </c:ext>
          </c:extLst>
        </c:ser>
        <c:ser>
          <c:idx val="0"/>
          <c:order val="1"/>
          <c:tx>
            <c:v>Department</c:v>
          </c:tx>
          <c:spPr>
            <a:ln w="28575" cap="rnd">
              <a:solidFill>
                <a:schemeClr val="accent2"/>
              </a:solidFill>
              <a:round/>
            </a:ln>
            <a:effectLst/>
          </c:spPr>
          <c:marker>
            <c:symbol val="circle"/>
            <c:size val="15"/>
            <c:spPr>
              <a:solidFill>
                <a:schemeClr val="accent2"/>
              </a:solidFill>
              <a:ln>
                <a:solidFill>
                  <a:schemeClr val="tx2"/>
                </a:solidFill>
              </a:ln>
            </c:spPr>
          </c:marker>
          <c:xVal>
            <c:numRef>
              <c:f>'Overall results'!$I$15</c:f>
              <c:numCache>
                <c:formatCode>_(* #,##0.00_);_(* \(#,##0.00\);_(* "-"??_);_(@_)</c:formatCode>
                <c:ptCount val="1"/>
                <c:pt idx="0">
                  <c:v>2.5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3-0B41-4598-A6CA-81DE5C510758}"/>
            </c:ext>
          </c:extLst>
        </c:ser>
        <c:ser>
          <c:idx val="2"/>
          <c:order val="2"/>
          <c:tx>
            <c:strRef>
              <c:f>'Overall results'!$J$13</c:f>
              <c:strCache>
                <c:ptCount val="1"/>
                <c:pt idx="0">
                  <c:v>Desired avg</c:v>
                </c:pt>
              </c:strCache>
            </c:strRef>
          </c:tx>
          <c:marker>
            <c:symbol val="picture"/>
            <c:spPr>
              <a:blipFill>
                <a:blip xmlns:r="http://schemas.openxmlformats.org/officeDocument/2006/relationships" r:embed="rId3"/>
                <a:stretch>
                  <a:fillRect/>
                </a:stretch>
              </a:blipFill>
              <a:ln w="9525">
                <a:noFill/>
              </a:ln>
            </c:spPr>
          </c:marker>
          <c:xVal>
            <c:numRef>
              <c:f>'Overall results'!$J$15</c:f>
              <c:numCache>
                <c:formatCode>0.0</c:formatCode>
                <c:ptCount val="1"/>
                <c:pt idx="0">
                  <c:v>2.5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4-0B41-4598-A6CA-81DE5C510758}"/>
            </c:ext>
          </c:extLst>
        </c:ser>
        <c:dLbls>
          <c:showLegendKey val="0"/>
          <c:showVal val="0"/>
          <c:showCatName val="0"/>
          <c:showSerName val="0"/>
          <c:showPercent val="0"/>
          <c:showBubbleSize val="0"/>
        </c:dLbls>
        <c:axId val="-1072008696"/>
        <c:axId val="-1072008120"/>
      </c:scatterChart>
      <c:valAx>
        <c:axId val="-1072008696"/>
        <c:scaling>
          <c:orientation val="minMax"/>
          <c:max val="4"/>
          <c:min val="1"/>
        </c:scaling>
        <c:delete val="0"/>
        <c:axPos val="b"/>
        <c:numFmt formatCode="0.0"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120"/>
        <c:crosses val="autoZero"/>
        <c:crossBetween val="midCat"/>
        <c:majorUnit val="0.5"/>
      </c:valAx>
      <c:valAx>
        <c:axId val="-1072008120"/>
        <c:scaling>
          <c:orientation val="minMax"/>
          <c:max val="0.1"/>
          <c:min val="-0.1"/>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696"/>
        <c:crosses val="autoZero"/>
        <c:crossBetween val="midCat"/>
        <c:majorUnit val="1"/>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507996387911316E-2"/>
          <c:y val="0.21086419753086416"/>
          <c:w val="0.92325944639711477"/>
          <c:h val="0.4567901234567901"/>
        </c:manualLayout>
      </c:layout>
      <c:scatterChart>
        <c:scatterStyle val="lineMarker"/>
        <c:varyColors val="0"/>
        <c:ser>
          <c:idx val="1"/>
          <c:order val="0"/>
          <c:tx>
            <c:v>Department range</c:v>
          </c:tx>
          <c:spPr>
            <a:ln w="41275" cap="rnd">
              <a:solidFill>
                <a:schemeClr val="accent1"/>
              </a:solidFill>
              <a:round/>
            </a:ln>
            <a:effectLst/>
          </c:spPr>
          <c:marker>
            <c:symbol val="circle"/>
            <c:size val="5"/>
            <c:spPr>
              <a:solidFill>
                <a:schemeClr val="accent1"/>
              </a:solidFill>
              <a:ln w="41275">
                <a:solidFill>
                  <a:schemeClr val="accent1"/>
                </a:solidFill>
              </a:ln>
              <a:effectLst/>
            </c:spPr>
          </c:marker>
          <c:dPt>
            <c:idx val="0"/>
            <c:marker>
              <c:symbol val="picture"/>
              <c:spPr>
                <a:blipFill>
                  <a:blip xmlns:r="http://schemas.openxmlformats.org/officeDocument/2006/relationships" r:embed="rId1"/>
                  <a:stretch>
                    <a:fillRect/>
                  </a:stretch>
                </a:blipFill>
                <a:ln w="25400">
                  <a:noFill/>
                </a:ln>
                <a:effectLst/>
              </c:spPr>
            </c:marker>
            <c:bubble3D val="0"/>
            <c:extLst>
              <c:ext xmlns:c16="http://schemas.microsoft.com/office/drawing/2014/chart" uri="{C3380CC4-5D6E-409C-BE32-E72D297353CC}">
                <c16:uniqueId val="{00000000-3433-4E06-9589-BE7C0E240389}"/>
              </c:ext>
            </c:extLst>
          </c:dPt>
          <c:dPt>
            <c:idx val="1"/>
            <c:marker>
              <c:symbol val="picture"/>
              <c:spPr>
                <a:blipFill>
                  <a:blip xmlns:r="http://schemas.openxmlformats.org/officeDocument/2006/relationships" r:embed="rId2"/>
                  <a:stretch>
                    <a:fillRect/>
                  </a:stretch>
                </a:blipFill>
                <a:ln w="25400">
                  <a:noFill/>
                </a:ln>
                <a:effectLst/>
              </c:spPr>
            </c:marker>
            <c:bubble3D val="0"/>
            <c:extLst>
              <c:ext xmlns:c16="http://schemas.microsoft.com/office/drawing/2014/chart" uri="{C3380CC4-5D6E-409C-BE32-E72D297353CC}">
                <c16:uniqueId val="{00000001-3433-4E06-9589-BE7C0E240389}"/>
              </c:ext>
            </c:extLst>
          </c:dPt>
          <c:xVal>
            <c:numRef>
              <c:f>('Overall results'!$H$16,'Overall results'!$K$16)</c:f>
              <c:numCache>
                <c:formatCode>0.0</c:formatCode>
                <c:ptCount val="2"/>
                <c:pt idx="0">
                  <c:v>2</c:v>
                </c:pt>
                <c:pt idx="1">
                  <c:v>3</c:v>
                </c:pt>
              </c:numCache>
            </c:numRef>
          </c:xVal>
          <c:yVal>
            <c:numRef>
              <c:f>('Overall results'!$M$14,'Overall results'!$O$14)</c:f>
              <c:numCache>
                <c:formatCode>General</c:formatCode>
                <c:ptCount val="2"/>
                <c:pt idx="0">
                  <c:v>0</c:v>
                </c:pt>
                <c:pt idx="1">
                  <c:v>0</c:v>
                </c:pt>
              </c:numCache>
            </c:numRef>
          </c:yVal>
          <c:smooth val="0"/>
          <c:extLst>
            <c:ext xmlns:c16="http://schemas.microsoft.com/office/drawing/2014/chart" uri="{C3380CC4-5D6E-409C-BE32-E72D297353CC}">
              <c16:uniqueId val="{00000002-3433-4E06-9589-BE7C0E240389}"/>
            </c:ext>
          </c:extLst>
        </c:ser>
        <c:ser>
          <c:idx val="0"/>
          <c:order val="1"/>
          <c:tx>
            <c:v>Department</c:v>
          </c:tx>
          <c:spPr>
            <a:ln w="28575" cap="rnd">
              <a:solidFill>
                <a:schemeClr val="accent2"/>
              </a:solidFill>
              <a:round/>
            </a:ln>
            <a:effectLst/>
          </c:spPr>
          <c:marker>
            <c:symbol val="circle"/>
            <c:size val="15"/>
            <c:spPr>
              <a:solidFill>
                <a:schemeClr val="accent2"/>
              </a:solidFill>
              <a:ln>
                <a:solidFill>
                  <a:schemeClr val="tx2"/>
                </a:solidFill>
              </a:ln>
            </c:spPr>
          </c:marker>
          <c:xVal>
            <c:numRef>
              <c:f>'Overall results'!$I$16</c:f>
              <c:numCache>
                <c:formatCode>_(* #,##0.00_);_(* \(#,##0.00\);_(* "-"??_);_(@_)</c:formatCode>
                <c:ptCount val="1"/>
                <c:pt idx="0">
                  <c:v>2.75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3-3433-4E06-9589-BE7C0E240389}"/>
            </c:ext>
          </c:extLst>
        </c:ser>
        <c:ser>
          <c:idx val="2"/>
          <c:order val="2"/>
          <c:tx>
            <c:strRef>
              <c:f>'Overall results'!$J$13</c:f>
              <c:strCache>
                <c:ptCount val="1"/>
                <c:pt idx="0">
                  <c:v>Desired avg</c:v>
                </c:pt>
              </c:strCache>
            </c:strRef>
          </c:tx>
          <c:marker>
            <c:symbol val="picture"/>
            <c:spPr>
              <a:blipFill>
                <a:blip xmlns:r="http://schemas.openxmlformats.org/officeDocument/2006/relationships" r:embed="rId3"/>
                <a:stretch>
                  <a:fillRect/>
                </a:stretch>
              </a:blipFill>
              <a:ln w="9525">
                <a:noFill/>
              </a:ln>
            </c:spPr>
          </c:marker>
          <c:xVal>
            <c:numRef>
              <c:f>'Overall results'!$J$16</c:f>
              <c:numCache>
                <c:formatCode>0.0</c:formatCode>
                <c:ptCount val="1"/>
                <c:pt idx="0">
                  <c:v>3.125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4-3433-4E06-9589-BE7C0E240389}"/>
            </c:ext>
          </c:extLst>
        </c:ser>
        <c:dLbls>
          <c:showLegendKey val="0"/>
          <c:showVal val="0"/>
          <c:showCatName val="0"/>
          <c:showSerName val="0"/>
          <c:showPercent val="0"/>
          <c:showBubbleSize val="0"/>
        </c:dLbls>
        <c:axId val="-1072008696"/>
        <c:axId val="-1072008120"/>
      </c:scatterChart>
      <c:valAx>
        <c:axId val="-1072008696"/>
        <c:scaling>
          <c:orientation val="minMax"/>
          <c:max val="4"/>
          <c:min val="1"/>
        </c:scaling>
        <c:delete val="0"/>
        <c:axPos val="b"/>
        <c:numFmt formatCode="0.0"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120"/>
        <c:crosses val="autoZero"/>
        <c:crossBetween val="midCat"/>
        <c:majorUnit val="0.5"/>
      </c:valAx>
      <c:valAx>
        <c:axId val="-1072008120"/>
        <c:scaling>
          <c:orientation val="minMax"/>
          <c:max val="0.1"/>
          <c:min val="-0.1"/>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696"/>
        <c:crosses val="autoZero"/>
        <c:crossBetween val="midCat"/>
        <c:majorUnit val="1"/>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507996387911316E-2"/>
          <c:y val="0.21086419753086416"/>
          <c:w val="0.92325944639711477"/>
          <c:h val="0.4567901234567901"/>
        </c:manualLayout>
      </c:layout>
      <c:scatterChart>
        <c:scatterStyle val="lineMarker"/>
        <c:varyColors val="0"/>
        <c:ser>
          <c:idx val="1"/>
          <c:order val="0"/>
          <c:tx>
            <c:v>Department range</c:v>
          </c:tx>
          <c:spPr>
            <a:ln w="41275" cap="rnd">
              <a:solidFill>
                <a:schemeClr val="accent1"/>
              </a:solidFill>
              <a:round/>
            </a:ln>
            <a:effectLst/>
          </c:spPr>
          <c:marker>
            <c:symbol val="circle"/>
            <c:size val="5"/>
            <c:spPr>
              <a:solidFill>
                <a:schemeClr val="accent1"/>
              </a:solidFill>
              <a:ln w="41275">
                <a:solidFill>
                  <a:schemeClr val="accent1"/>
                </a:solidFill>
              </a:ln>
              <a:effectLst/>
            </c:spPr>
          </c:marker>
          <c:dPt>
            <c:idx val="0"/>
            <c:marker>
              <c:symbol val="picture"/>
              <c:spPr>
                <a:blipFill>
                  <a:blip xmlns:r="http://schemas.openxmlformats.org/officeDocument/2006/relationships" r:embed="rId1"/>
                  <a:stretch>
                    <a:fillRect/>
                  </a:stretch>
                </a:blipFill>
                <a:ln w="25400">
                  <a:noFill/>
                </a:ln>
                <a:effectLst/>
              </c:spPr>
            </c:marker>
            <c:bubble3D val="0"/>
            <c:extLst>
              <c:ext xmlns:c16="http://schemas.microsoft.com/office/drawing/2014/chart" uri="{C3380CC4-5D6E-409C-BE32-E72D297353CC}">
                <c16:uniqueId val="{00000000-F341-4894-8895-9471D9A3072C}"/>
              </c:ext>
            </c:extLst>
          </c:dPt>
          <c:dPt>
            <c:idx val="1"/>
            <c:marker>
              <c:symbol val="picture"/>
              <c:spPr>
                <a:blipFill>
                  <a:blip xmlns:r="http://schemas.openxmlformats.org/officeDocument/2006/relationships" r:embed="rId2"/>
                  <a:stretch>
                    <a:fillRect/>
                  </a:stretch>
                </a:blipFill>
                <a:ln w="25400">
                  <a:noFill/>
                </a:ln>
                <a:effectLst/>
              </c:spPr>
            </c:marker>
            <c:bubble3D val="0"/>
            <c:extLst>
              <c:ext xmlns:c16="http://schemas.microsoft.com/office/drawing/2014/chart" uri="{C3380CC4-5D6E-409C-BE32-E72D297353CC}">
                <c16:uniqueId val="{00000001-F341-4894-8895-9471D9A3072C}"/>
              </c:ext>
            </c:extLst>
          </c:dPt>
          <c:xVal>
            <c:numRef>
              <c:f>('Overall results'!$H$17,'Overall results'!$K$17)</c:f>
              <c:numCache>
                <c:formatCode>0.0</c:formatCode>
                <c:ptCount val="2"/>
                <c:pt idx="0">
                  <c:v>1.5</c:v>
                </c:pt>
                <c:pt idx="1">
                  <c:v>3</c:v>
                </c:pt>
              </c:numCache>
            </c:numRef>
          </c:xVal>
          <c:yVal>
            <c:numRef>
              <c:f>('Overall results'!$M$14,'Overall results'!$O$14)</c:f>
              <c:numCache>
                <c:formatCode>General</c:formatCode>
                <c:ptCount val="2"/>
                <c:pt idx="0">
                  <c:v>0</c:v>
                </c:pt>
                <c:pt idx="1">
                  <c:v>0</c:v>
                </c:pt>
              </c:numCache>
            </c:numRef>
          </c:yVal>
          <c:smooth val="0"/>
          <c:extLst>
            <c:ext xmlns:c16="http://schemas.microsoft.com/office/drawing/2014/chart" uri="{C3380CC4-5D6E-409C-BE32-E72D297353CC}">
              <c16:uniqueId val="{00000002-F341-4894-8895-9471D9A3072C}"/>
            </c:ext>
          </c:extLst>
        </c:ser>
        <c:ser>
          <c:idx val="0"/>
          <c:order val="1"/>
          <c:tx>
            <c:v>Department</c:v>
          </c:tx>
          <c:spPr>
            <a:ln w="28575" cap="rnd">
              <a:solidFill>
                <a:schemeClr val="accent2"/>
              </a:solidFill>
              <a:round/>
            </a:ln>
            <a:effectLst/>
          </c:spPr>
          <c:marker>
            <c:symbol val="circle"/>
            <c:size val="15"/>
            <c:spPr>
              <a:solidFill>
                <a:schemeClr val="accent2"/>
              </a:solidFill>
              <a:ln>
                <a:solidFill>
                  <a:schemeClr val="tx2"/>
                </a:solidFill>
              </a:ln>
            </c:spPr>
          </c:marker>
          <c:xVal>
            <c:numRef>
              <c:f>'Overall results'!$I$17</c:f>
              <c:numCache>
                <c:formatCode>_(* #,##0.00_);_(* \(#,##0.00\);_(* "-"??_);_(@_)</c:formatCode>
                <c:ptCount val="1"/>
                <c:pt idx="0">
                  <c:v>2.4166666666666665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3-F341-4894-8895-9471D9A3072C}"/>
            </c:ext>
          </c:extLst>
        </c:ser>
        <c:ser>
          <c:idx val="2"/>
          <c:order val="2"/>
          <c:tx>
            <c:strRef>
              <c:f>'Overall results'!$J$13</c:f>
              <c:strCache>
                <c:ptCount val="1"/>
                <c:pt idx="0">
                  <c:v>Desired avg</c:v>
                </c:pt>
              </c:strCache>
            </c:strRef>
          </c:tx>
          <c:marker>
            <c:symbol val="picture"/>
            <c:spPr>
              <a:blipFill>
                <a:blip xmlns:r="http://schemas.openxmlformats.org/officeDocument/2006/relationships" r:embed="rId3"/>
                <a:stretch>
                  <a:fillRect/>
                </a:stretch>
              </a:blipFill>
              <a:ln w="9525">
                <a:noFill/>
              </a:ln>
            </c:spPr>
          </c:marker>
          <c:xVal>
            <c:numRef>
              <c:f>'Overall results'!$J$17</c:f>
              <c:numCache>
                <c:formatCode>0.0</c:formatCode>
                <c:ptCount val="1"/>
                <c:pt idx="0">
                  <c:v>2.6666666666666665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4-F341-4894-8895-9471D9A3072C}"/>
            </c:ext>
          </c:extLst>
        </c:ser>
        <c:dLbls>
          <c:showLegendKey val="0"/>
          <c:showVal val="0"/>
          <c:showCatName val="0"/>
          <c:showSerName val="0"/>
          <c:showPercent val="0"/>
          <c:showBubbleSize val="0"/>
        </c:dLbls>
        <c:axId val="-1072008696"/>
        <c:axId val="-1072008120"/>
      </c:scatterChart>
      <c:valAx>
        <c:axId val="-1072008696"/>
        <c:scaling>
          <c:orientation val="minMax"/>
          <c:max val="4"/>
          <c:min val="1"/>
        </c:scaling>
        <c:delete val="0"/>
        <c:axPos val="b"/>
        <c:numFmt formatCode="0.0"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120"/>
        <c:crosses val="autoZero"/>
        <c:crossBetween val="midCat"/>
        <c:majorUnit val="0.5"/>
      </c:valAx>
      <c:valAx>
        <c:axId val="-1072008120"/>
        <c:scaling>
          <c:orientation val="minMax"/>
          <c:max val="0.1"/>
          <c:min val="-0.1"/>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696"/>
        <c:crosses val="autoZero"/>
        <c:crossBetween val="midCat"/>
        <c:majorUnit val="1"/>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507996387911316E-2"/>
          <c:y val="0.21086419753086416"/>
          <c:w val="0.92325944639711477"/>
          <c:h val="0.4567901234567901"/>
        </c:manualLayout>
      </c:layout>
      <c:scatterChart>
        <c:scatterStyle val="lineMarker"/>
        <c:varyColors val="0"/>
        <c:ser>
          <c:idx val="1"/>
          <c:order val="0"/>
          <c:tx>
            <c:v>Department range</c:v>
          </c:tx>
          <c:spPr>
            <a:ln w="41275" cap="rnd">
              <a:solidFill>
                <a:schemeClr val="accent1"/>
              </a:solidFill>
              <a:round/>
            </a:ln>
            <a:effectLst/>
          </c:spPr>
          <c:marker>
            <c:symbol val="circle"/>
            <c:size val="5"/>
            <c:spPr>
              <a:solidFill>
                <a:schemeClr val="accent1"/>
              </a:solidFill>
              <a:ln w="41275">
                <a:solidFill>
                  <a:schemeClr val="accent1"/>
                </a:solidFill>
              </a:ln>
              <a:effectLst/>
            </c:spPr>
          </c:marker>
          <c:dPt>
            <c:idx val="0"/>
            <c:marker>
              <c:symbol val="picture"/>
              <c:spPr>
                <a:blipFill>
                  <a:blip xmlns:r="http://schemas.openxmlformats.org/officeDocument/2006/relationships" r:embed="rId1"/>
                  <a:stretch>
                    <a:fillRect/>
                  </a:stretch>
                </a:blipFill>
                <a:ln w="25400">
                  <a:noFill/>
                </a:ln>
                <a:effectLst/>
              </c:spPr>
            </c:marker>
            <c:bubble3D val="0"/>
            <c:extLst>
              <c:ext xmlns:c16="http://schemas.microsoft.com/office/drawing/2014/chart" uri="{C3380CC4-5D6E-409C-BE32-E72D297353CC}">
                <c16:uniqueId val="{00000000-6ADD-432A-97C2-3F0C4D607421}"/>
              </c:ext>
            </c:extLst>
          </c:dPt>
          <c:dPt>
            <c:idx val="1"/>
            <c:marker>
              <c:symbol val="picture"/>
              <c:spPr>
                <a:blipFill>
                  <a:blip xmlns:r="http://schemas.openxmlformats.org/officeDocument/2006/relationships" r:embed="rId2"/>
                  <a:stretch>
                    <a:fillRect/>
                  </a:stretch>
                </a:blipFill>
                <a:ln w="25400">
                  <a:noFill/>
                </a:ln>
                <a:effectLst/>
              </c:spPr>
            </c:marker>
            <c:bubble3D val="0"/>
            <c:extLst>
              <c:ext xmlns:c16="http://schemas.microsoft.com/office/drawing/2014/chart" uri="{C3380CC4-5D6E-409C-BE32-E72D297353CC}">
                <c16:uniqueId val="{00000001-6ADD-432A-97C2-3F0C4D607421}"/>
              </c:ext>
            </c:extLst>
          </c:dPt>
          <c:xVal>
            <c:numRef>
              <c:f>('Overall results'!$H$18,'Overall results'!$K$18)</c:f>
              <c:numCache>
                <c:formatCode>0.0</c:formatCode>
                <c:ptCount val="2"/>
                <c:pt idx="0">
                  <c:v>2</c:v>
                </c:pt>
                <c:pt idx="1">
                  <c:v>3</c:v>
                </c:pt>
              </c:numCache>
            </c:numRef>
          </c:xVal>
          <c:yVal>
            <c:numRef>
              <c:f>('Overall results'!$M$14,'Overall results'!$O$14)</c:f>
              <c:numCache>
                <c:formatCode>General</c:formatCode>
                <c:ptCount val="2"/>
                <c:pt idx="0">
                  <c:v>0</c:v>
                </c:pt>
                <c:pt idx="1">
                  <c:v>0</c:v>
                </c:pt>
              </c:numCache>
            </c:numRef>
          </c:yVal>
          <c:smooth val="0"/>
          <c:extLst>
            <c:ext xmlns:c16="http://schemas.microsoft.com/office/drawing/2014/chart" uri="{C3380CC4-5D6E-409C-BE32-E72D297353CC}">
              <c16:uniqueId val="{00000002-6ADD-432A-97C2-3F0C4D607421}"/>
            </c:ext>
          </c:extLst>
        </c:ser>
        <c:ser>
          <c:idx val="0"/>
          <c:order val="1"/>
          <c:tx>
            <c:v>Department</c:v>
          </c:tx>
          <c:spPr>
            <a:ln w="28575" cap="rnd">
              <a:solidFill>
                <a:schemeClr val="accent2"/>
              </a:solidFill>
              <a:round/>
            </a:ln>
            <a:effectLst/>
          </c:spPr>
          <c:marker>
            <c:symbol val="circle"/>
            <c:size val="15"/>
            <c:spPr>
              <a:solidFill>
                <a:schemeClr val="accent2"/>
              </a:solidFill>
              <a:ln>
                <a:solidFill>
                  <a:schemeClr val="tx2"/>
                </a:solidFill>
              </a:ln>
            </c:spPr>
          </c:marker>
          <c:xVal>
            <c:numRef>
              <c:f>'Overall results'!$I$18</c:f>
              <c:numCache>
                <c:formatCode>_(* #,##0.00_);_(* \(#,##0.00\);_(* "-"??_);_(@_)</c:formatCode>
                <c:ptCount val="1"/>
                <c:pt idx="0">
                  <c:v>2.5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3-6ADD-432A-97C2-3F0C4D607421}"/>
            </c:ext>
          </c:extLst>
        </c:ser>
        <c:ser>
          <c:idx val="2"/>
          <c:order val="2"/>
          <c:tx>
            <c:strRef>
              <c:f>'Overall results'!$J$13</c:f>
              <c:strCache>
                <c:ptCount val="1"/>
                <c:pt idx="0">
                  <c:v>Desired avg</c:v>
                </c:pt>
              </c:strCache>
            </c:strRef>
          </c:tx>
          <c:marker>
            <c:symbol val="picture"/>
            <c:spPr>
              <a:blipFill>
                <a:blip xmlns:r="http://schemas.openxmlformats.org/officeDocument/2006/relationships" r:embed="rId3"/>
                <a:stretch>
                  <a:fillRect/>
                </a:stretch>
              </a:blipFill>
              <a:ln w="9525">
                <a:noFill/>
              </a:ln>
            </c:spPr>
          </c:marker>
          <c:xVal>
            <c:numRef>
              <c:f>'Overall results'!$J$18</c:f>
              <c:numCache>
                <c:formatCode>0.0</c:formatCode>
                <c:ptCount val="1"/>
                <c:pt idx="0">
                  <c:v>2.5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4-6ADD-432A-97C2-3F0C4D607421}"/>
            </c:ext>
          </c:extLst>
        </c:ser>
        <c:dLbls>
          <c:showLegendKey val="0"/>
          <c:showVal val="0"/>
          <c:showCatName val="0"/>
          <c:showSerName val="0"/>
          <c:showPercent val="0"/>
          <c:showBubbleSize val="0"/>
        </c:dLbls>
        <c:axId val="-1072008696"/>
        <c:axId val="-1072008120"/>
      </c:scatterChart>
      <c:valAx>
        <c:axId val="-1072008696"/>
        <c:scaling>
          <c:orientation val="minMax"/>
          <c:max val="4"/>
          <c:min val="1"/>
        </c:scaling>
        <c:delete val="0"/>
        <c:axPos val="b"/>
        <c:numFmt formatCode="0.0"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120"/>
        <c:crosses val="autoZero"/>
        <c:crossBetween val="midCat"/>
        <c:majorUnit val="0.5"/>
      </c:valAx>
      <c:valAx>
        <c:axId val="-1072008120"/>
        <c:scaling>
          <c:orientation val="minMax"/>
          <c:max val="0.1"/>
          <c:min val="-0.1"/>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696"/>
        <c:crosses val="autoZero"/>
        <c:crossBetween val="midCat"/>
        <c:majorUnit val="1"/>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507996387911316E-2"/>
          <c:y val="0.21086419753086416"/>
          <c:w val="0.92325944639711477"/>
          <c:h val="0.4567901234567901"/>
        </c:manualLayout>
      </c:layout>
      <c:scatterChart>
        <c:scatterStyle val="lineMarker"/>
        <c:varyColors val="0"/>
        <c:ser>
          <c:idx val="1"/>
          <c:order val="0"/>
          <c:tx>
            <c:v>Department range</c:v>
          </c:tx>
          <c:spPr>
            <a:ln w="41275" cap="rnd">
              <a:solidFill>
                <a:schemeClr val="accent1"/>
              </a:solidFill>
              <a:round/>
            </a:ln>
            <a:effectLst/>
          </c:spPr>
          <c:marker>
            <c:symbol val="circle"/>
            <c:size val="5"/>
            <c:spPr>
              <a:solidFill>
                <a:schemeClr val="accent1"/>
              </a:solidFill>
              <a:ln w="41275">
                <a:solidFill>
                  <a:schemeClr val="accent1"/>
                </a:solidFill>
              </a:ln>
              <a:effectLst/>
            </c:spPr>
          </c:marker>
          <c:dPt>
            <c:idx val="0"/>
            <c:marker>
              <c:symbol val="picture"/>
              <c:spPr>
                <a:blipFill>
                  <a:blip xmlns:r="http://schemas.openxmlformats.org/officeDocument/2006/relationships" r:embed="rId1"/>
                  <a:stretch>
                    <a:fillRect/>
                  </a:stretch>
                </a:blipFill>
                <a:ln w="25400">
                  <a:noFill/>
                </a:ln>
                <a:effectLst/>
              </c:spPr>
            </c:marker>
            <c:bubble3D val="0"/>
            <c:extLst>
              <c:ext xmlns:c16="http://schemas.microsoft.com/office/drawing/2014/chart" uri="{C3380CC4-5D6E-409C-BE32-E72D297353CC}">
                <c16:uniqueId val="{00000000-5707-42E9-88EB-825AE43E0302}"/>
              </c:ext>
            </c:extLst>
          </c:dPt>
          <c:dPt>
            <c:idx val="1"/>
            <c:marker>
              <c:symbol val="picture"/>
              <c:spPr>
                <a:blipFill>
                  <a:blip xmlns:r="http://schemas.openxmlformats.org/officeDocument/2006/relationships" r:embed="rId2"/>
                  <a:stretch>
                    <a:fillRect/>
                  </a:stretch>
                </a:blipFill>
                <a:ln w="25400">
                  <a:noFill/>
                </a:ln>
                <a:effectLst/>
              </c:spPr>
            </c:marker>
            <c:bubble3D val="0"/>
            <c:extLst>
              <c:ext xmlns:c16="http://schemas.microsoft.com/office/drawing/2014/chart" uri="{C3380CC4-5D6E-409C-BE32-E72D297353CC}">
                <c16:uniqueId val="{00000001-5707-42E9-88EB-825AE43E0302}"/>
              </c:ext>
            </c:extLst>
          </c:dPt>
          <c:xVal>
            <c:numRef>
              <c:f>('Overall results'!$H$19,'Overall results'!$K$19)</c:f>
              <c:numCache>
                <c:formatCode>0.0</c:formatCode>
                <c:ptCount val="2"/>
                <c:pt idx="0">
                  <c:v>2.5</c:v>
                </c:pt>
                <c:pt idx="1">
                  <c:v>4</c:v>
                </c:pt>
              </c:numCache>
            </c:numRef>
          </c:xVal>
          <c:yVal>
            <c:numRef>
              <c:f>('Overall results'!$M$14,'Overall results'!$O$14)</c:f>
              <c:numCache>
                <c:formatCode>General</c:formatCode>
                <c:ptCount val="2"/>
                <c:pt idx="0">
                  <c:v>0</c:v>
                </c:pt>
                <c:pt idx="1">
                  <c:v>0</c:v>
                </c:pt>
              </c:numCache>
            </c:numRef>
          </c:yVal>
          <c:smooth val="0"/>
          <c:extLst>
            <c:ext xmlns:c16="http://schemas.microsoft.com/office/drawing/2014/chart" uri="{C3380CC4-5D6E-409C-BE32-E72D297353CC}">
              <c16:uniqueId val="{00000002-5707-42E9-88EB-825AE43E0302}"/>
            </c:ext>
          </c:extLst>
        </c:ser>
        <c:ser>
          <c:idx val="0"/>
          <c:order val="1"/>
          <c:tx>
            <c:v>Department</c:v>
          </c:tx>
          <c:spPr>
            <a:ln w="28575" cap="rnd">
              <a:solidFill>
                <a:schemeClr val="accent2"/>
              </a:solidFill>
              <a:round/>
            </a:ln>
            <a:effectLst/>
          </c:spPr>
          <c:marker>
            <c:symbol val="circle"/>
            <c:size val="15"/>
            <c:spPr>
              <a:solidFill>
                <a:schemeClr val="accent2"/>
              </a:solidFill>
              <a:ln>
                <a:solidFill>
                  <a:schemeClr val="tx2"/>
                </a:solidFill>
              </a:ln>
            </c:spPr>
          </c:marker>
          <c:xVal>
            <c:numRef>
              <c:f>'Overall results'!$I$19</c:f>
              <c:numCache>
                <c:formatCode>_(* #,##0.00_);_(* \(#,##0.00\);_(* "-"??_);_(@_)</c:formatCode>
                <c:ptCount val="1"/>
                <c:pt idx="0">
                  <c:v>3.125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3-5707-42E9-88EB-825AE43E0302}"/>
            </c:ext>
          </c:extLst>
        </c:ser>
        <c:ser>
          <c:idx val="2"/>
          <c:order val="2"/>
          <c:tx>
            <c:strRef>
              <c:f>'Overall results'!$J$13</c:f>
              <c:strCache>
                <c:ptCount val="1"/>
                <c:pt idx="0">
                  <c:v>Desired avg</c:v>
                </c:pt>
              </c:strCache>
            </c:strRef>
          </c:tx>
          <c:marker>
            <c:symbol val="picture"/>
            <c:spPr>
              <a:blipFill>
                <a:blip xmlns:r="http://schemas.openxmlformats.org/officeDocument/2006/relationships" r:embed="rId3"/>
                <a:stretch>
                  <a:fillRect/>
                </a:stretch>
              </a:blipFill>
              <a:ln w="9525">
                <a:noFill/>
              </a:ln>
            </c:spPr>
          </c:marker>
          <c:xVal>
            <c:numRef>
              <c:f>'Overall results'!$J$19</c:f>
              <c:numCache>
                <c:formatCode>0.0</c:formatCode>
                <c:ptCount val="1"/>
                <c:pt idx="0">
                  <c:v>3.5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4-5707-42E9-88EB-825AE43E0302}"/>
            </c:ext>
          </c:extLst>
        </c:ser>
        <c:dLbls>
          <c:showLegendKey val="0"/>
          <c:showVal val="0"/>
          <c:showCatName val="0"/>
          <c:showSerName val="0"/>
          <c:showPercent val="0"/>
          <c:showBubbleSize val="0"/>
        </c:dLbls>
        <c:axId val="-1072008696"/>
        <c:axId val="-1072008120"/>
      </c:scatterChart>
      <c:valAx>
        <c:axId val="-1072008696"/>
        <c:scaling>
          <c:orientation val="minMax"/>
          <c:max val="4"/>
          <c:min val="1"/>
        </c:scaling>
        <c:delete val="0"/>
        <c:axPos val="b"/>
        <c:numFmt formatCode="0.0"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120"/>
        <c:crosses val="autoZero"/>
        <c:crossBetween val="midCat"/>
        <c:majorUnit val="0.5"/>
      </c:valAx>
      <c:valAx>
        <c:axId val="-1072008120"/>
        <c:scaling>
          <c:orientation val="minMax"/>
          <c:max val="0.1"/>
          <c:min val="-0.1"/>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696"/>
        <c:crosses val="autoZero"/>
        <c:crossBetween val="midCat"/>
        <c:majorUnit val="1"/>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507996387911316E-2"/>
          <c:y val="0.21086419753086416"/>
          <c:w val="0.92325944639711477"/>
          <c:h val="0.4567901234567901"/>
        </c:manualLayout>
      </c:layout>
      <c:scatterChart>
        <c:scatterStyle val="lineMarker"/>
        <c:varyColors val="0"/>
        <c:ser>
          <c:idx val="1"/>
          <c:order val="0"/>
          <c:tx>
            <c:v>Department range</c:v>
          </c:tx>
          <c:spPr>
            <a:ln w="41275" cap="rnd">
              <a:solidFill>
                <a:schemeClr val="accent1"/>
              </a:solidFill>
              <a:round/>
            </a:ln>
            <a:effectLst/>
          </c:spPr>
          <c:marker>
            <c:symbol val="circle"/>
            <c:size val="5"/>
            <c:spPr>
              <a:solidFill>
                <a:schemeClr val="accent1"/>
              </a:solidFill>
              <a:ln w="41275">
                <a:solidFill>
                  <a:schemeClr val="accent1"/>
                </a:solidFill>
              </a:ln>
              <a:effectLst/>
            </c:spPr>
          </c:marker>
          <c:dPt>
            <c:idx val="0"/>
            <c:marker>
              <c:symbol val="picture"/>
              <c:spPr>
                <a:blipFill>
                  <a:blip xmlns:r="http://schemas.openxmlformats.org/officeDocument/2006/relationships" r:embed="rId1"/>
                  <a:stretch>
                    <a:fillRect/>
                  </a:stretch>
                </a:blipFill>
                <a:ln w="25400">
                  <a:noFill/>
                </a:ln>
                <a:effectLst/>
              </c:spPr>
            </c:marker>
            <c:bubble3D val="0"/>
            <c:extLst>
              <c:ext xmlns:c16="http://schemas.microsoft.com/office/drawing/2014/chart" uri="{C3380CC4-5D6E-409C-BE32-E72D297353CC}">
                <c16:uniqueId val="{00000000-431C-44CD-9F35-95962B428F45}"/>
              </c:ext>
            </c:extLst>
          </c:dPt>
          <c:dPt>
            <c:idx val="1"/>
            <c:marker>
              <c:symbol val="picture"/>
              <c:spPr>
                <a:blipFill>
                  <a:blip xmlns:r="http://schemas.openxmlformats.org/officeDocument/2006/relationships" r:embed="rId2"/>
                  <a:stretch>
                    <a:fillRect/>
                  </a:stretch>
                </a:blipFill>
                <a:ln w="25400">
                  <a:noFill/>
                </a:ln>
                <a:effectLst/>
              </c:spPr>
            </c:marker>
            <c:bubble3D val="0"/>
            <c:extLst>
              <c:ext xmlns:c16="http://schemas.microsoft.com/office/drawing/2014/chart" uri="{C3380CC4-5D6E-409C-BE32-E72D297353CC}">
                <c16:uniqueId val="{00000001-431C-44CD-9F35-95962B428F45}"/>
              </c:ext>
            </c:extLst>
          </c:dPt>
          <c:xVal>
            <c:numRef>
              <c:f>('Overall results'!$H$20,'Overall results'!$K$20)</c:f>
              <c:numCache>
                <c:formatCode>0.0</c:formatCode>
                <c:ptCount val="2"/>
                <c:pt idx="0">
                  <c:v>2</c:v>
                </c:pt>
                <c:pt idx="1">
                  <c:v>3.5</c:v>
                </c:pt>
              </c:numCache>
            </c:numRef>
          </c:xVal>
          <c:yVal>
            <c:numRef>
              <c:f>('Overall results'!$M$14,'Overall results'!$O$14)</c:f>
              <c:numCache>
                <c:formatCode>General</c:formatCode>
                <c:ptCount val="2"/>
                <c:pt idx="0">
                  <c:v>0</c:v>
                </c:pt>
                <c:pt idx="1">
                  <c:v>0</c:v>
                </c:pt>
              </c:numCache>
            </c:numRef>
          </c:yVal>
          <c:smooth val="0"/>
          <c:extLst>
            <c:ext xmlns:c16="http://schemas.microsoft.com/office/drawing/2014/chart" uri="{C3380CC4-5D6E-409C-BE32-E72D297353CC}">
              <c16:uniqueId val="{00000002-431C-44CD-9F35-95962B428F45}"/>
            </c:ext>
          </c:extLst>
        </c:ser>
        <c:ser>
          <c:idx val="0"/>
          <c:order val="1"/>
          <c:tx>
            <c:v>Department</c:v>
          </c:tx>
          <c:spPr>
            <a:ln w="28575" cap="rnd">
              <a:solidFill>
                <a:schemeClr val="accent2"/>
              </a:solidFill>
              <a:round/>
            </a:ln>
            <a:effectLst/>
          </c:spPr>
          <c:marker>
            <c:symbol val="circle"/>
            <c:size val="15"/>
            <c:spPr>
              <a:solidFill>
                <a:schemeClr val="accent2"/>
              </a:solidFill>
              <a:ln>
                <a:solidFill>
                  <a:schemeClr val="tx2"/>
                </a:solidFill>
              </a:ln>
            </c:spPr>
          </c:marker>
          <c:xVal>
            <c:numRef>
              <c:f>'Overall results'!$I$20</c:f>
              <c:numCache>
                <c:formatCode>_(* #,##0.00_);_(* \(#,##0.00\);_(* "-"??_);_(@_)</c:formatCode>
                <c:ptCount val="1"/>
                <c:pt idx="0">
                  <c:v>2.875</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3-431C-44CD-9F35-95962B428F45}"/>
            </c:ext>
          </c:extLst>
        </c:ser>
        <c:ser>
          <c:idx val="2"/>
          <c:order val="2"/>
          <c:tx>
            <c:strRef>
              <c:f>'Overall results'!$J$13</c:f>
              <c:strCache>
                <c:ptCount val="1"/>
                <c:pt idx="0">
                  <c:v>Desired avg</c:v>
                </c:pt>
              </c:strCache>
            </c:strRef>
          </c:tx>
          <c:marker>
            <c:symbol val="picture"/>
            <c:spPr>
              <a:blipFill>
                <a:blip xmlns:r="http://schemas.openxmlformats.org/officeDocument/2006/relationships" r:embed="rId3"/>
                <a:stretch>
                  <a:fillRect/>
                </a:stretch>
              </a:blipFill>
              <a:ln w="9525">
                <a:noFill/>
              </a:ln>
            </c:spPr>
          </c:marker>
          <c:xVal>
            <c:numRef>
              <c:f>'Overall results'!$J$20</c:f>
              <c:numCache>
                <c:formatCode>0.0</c:formatCode>
                <c:ptCount val="1"/>
                <c:pt idx="0">
                  <c:v>3</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4-431C-44CD-9F35-95962B428F45}"/>
            </c:ext>
          </c:extLst>
        </c:ser>
        <c:dLbls>
          <c:showLegendKey val="0"/>
          <c:showVal val="0"/>
          <c:showCatName val="0"/>
          <c:showSerName val="0"/>
          <c:showPercent val="0"/>
          <c:showBubbleSize val="0"/>
        </c:dLbls>
        <c:axId val="-1072008696"/>
        <c:axId val="-1072008120"/>
      </c:scatterChart>
      <c:valAx>
        <c:axId val="-1072008696"/>
        <c:scaling>
          <c:orientation val="minMax"/>
          <c:max val="4"/>
          <c:min val="1"/>
        </c:scaling>
        <c:delete val="0"/>
        <c:axPos val="b"/>
        <c:numFmt formatCode="0.0"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120"/>
        <c:crosses val="autoZero"/>
        <c:crossBetween val="midCat"/>
        <c:majorUnit val="0.5"/>
      </c:valAx>
      <c:valAx>
        <c:axId val="-1072008120"/>
        <c:scaling>
          <c:orientation val="minMax"/>
          <c:max val="0.1"/>
          <c:min val="-0.1"/>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696"/>
        <c:crosses val="autoZero"/>
        <c:crossBetween val="midCat"/>
        <c:majorUnit val="1"/>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507996387911316E-2"/>
          <c:y val="0.21086419753086416"/>
          <c:w val="0.92325944639711477"/>
          <c:h val="0.4567901234567901"/>
        </c:manualLayout>
      </c:layout>
      <c:scatterChart>
        <c:scatterStyle val="lineMarker"/>
        <c:varyColors val="0"/>
        <c:ser>
          <c:idx val="1"/>
          <c:order val="0"/>
          <c:tx>
            <c:v>Department range</c:v>
          </c:tx>
          <c:spPr>
            <a:ln w="41275" cap="rnd">
              <a:solidFill>
                <a:schemeClr val="accent1"/>
              </a:solidFill>
              <a:round/>
            </a:ln>
            <a:effectLst/>
          </c:spPr>
          <c:marker>
            <c:symbol val="circle"/>
            <c:size val="5"/>
            <c:spPr>
              <a:solidFill>
                <a:schemeClr val="accent1"/>
              </a:solidFill>
              <a:ln w="41275">
                <a:solidFill>
                  <a:schemeClr val="accent1"/>
                </a:solidFill>
              </a:ln>
              <a:effectLst/>
            </c:spPr>
          </c:marker>
          <c:dPt>
            <c:idx val="0"/>
            <c:marker>
              <c:symbol val="picture"/>
              <c:spPr>
                <a:blipFill>
                  <a:blip xmlns:r="http://schemas.openxmlformats.org/officeDocument/2006/relationships" r:embed="rId1"/>
                  <a:stretch>
                    <a:fillRect/>
                  </a:stretch>
                </a:blipFill>
                <a:ln w="25400">
                  <a:noFill/>
                </a:ln>
                <a:effectLst/>
              </c:spPr>
            </c:marker>
            <c:bubble3D val="0"/>
            <c:extLst>
              <c:ext xmlns:c16="http://schemas.microsoft.com/office/drawing/2014/chart" uri="{C3380CC4-5D6E-409C-BE32-E72D297353CC}">
                <c16:uniqueId val="{00000000-96E2-4AF2-A613-AC48EF2E5574}"/>
              </c:ext>
            </c:extLst>
          </c:dPt>
          <c:dPt>
            <c:idx val="1"/>
            <c:marker>
              <c:symbol val="picture"/>
              <c:spPr>
                <a:blipFill>
                  <a:blip xmlns:r="http://schemas.openxmlformats.org/officeDocument/2006/relationships" r:embed="rId2"/>
                  <a:stretch>
                    <a:fillRect/>
                  </a:stretch>
                </a:blipFill>
                <a:ln w="25400">
                  <a:noFill/>
                </a:ln>
                <a:effectLst/>
              </c:spPr>
            </c:marker>
            <c:bubble3D val="0"/>
            <c:extLst>
              <c:ext xmlns:c16="http://schemas.microsoft.com/office/drawing/2014/chart" uri="{C3380CC4-5D6E-409C-BE32-E72D297353CC}">
                <c16:uniqueId val="{00000001-96E2-4AF2-A613-AC48EF2E5574}"/>
              </c:ext>
            </c:extLst>
          </c:dPt>
          <c:xVal>
            <c:strRef>
              <c:f>('Overall results'!$H$21,'Overall results'!$K$21)</c:f>
              <c:strCache>
                <c:ptCount val="2"/>
                <c:pt idx="0">
                  <c:v>Not applicable</c:v>
                </c:pt>
                <c:pt idx="1">
                  <c:v>Not applicable</c:v>
                </c:pt>
              </c:strCache>
            </c:strRef>
          </c:xVal>
          <c:yVal>
            <c:numRef>
              <c:f>('Overall results'!$M$14,'Overall results'!$O$14)</c:f>
              <c:numCache>
                <c:formatCode>General</c:formatCode>
                <c:ptCount val="2"/>
                <c:pt idx="0">
                  <c:v>0</c:v>
                </c:pt>
                <c:pt idx="1">
                  <c:v>0</c:v>
                </c:pt>
              </c:numCache>
            </c:numRef>
          </c:yVal>
          <c:smooth val="0"/>
          <c:extLst>
            <c:ext xmlns:c16="http://schemas.microsoft.com/office/drawing/2014/chart" uri="{C3380CC4-5D6E-409C-BE32-E72D297353CC}">
              <c16:uniqueId val="{00000002-96E2-4AF2-A613-AC48EF2E5574}"/>
            </c:ext>
          </c:extLst>
        </c:ser>
        <c:ser>
          <c:idx val="0"/>
          <c:order val="1"/>
          <c:tx>
            <c:v>Department</c:v>
          </c:tx>
          <c:spPr>
            <a:ln w="28575" cap="rnd">
              <a:solidFill>
                <a:schemeClr val="accent2"/>
              </a:solidFill>
              <a:round/>
            </a:ln>
            <a:effectLst/>
          </c:spPr>
          <c:marker>
            <c:symbol val="circle"/>
            <c:size val="15"/>
            <c:spPr>
              <a:solidFill>
                <a:schemeClr val="accent2"/>
              </a:solidFill>
              <a:ln>
                <a:solidFill>
                  <a:schemeClr val="tx2"/>
                </a:solidFill>
              </a:ln>
            </c:spPr>
          </c:marker>
          <c:xVal>
            <c:strRef>
              <c:f>'Overall results'!$I$21</c:f>
              <c:strCache>
                <c:ptCount val="1"/>
                <c:pt idx="0">
                  <c:v> Not applicable </c:v>
                </c:pt>
              </c:strCache>
            </c:str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3-96E2-4AF2-A613-AC48EF2E5574}"/>
            </c:ext>
          </c:extLst>
        </c:ser>
        <c:ser>
          <c:idx val="2"/>
          <c:order val="2"/>
          <c:tx>
            <c:strRef>
              <c:f>'Overall results'!$J$13</c:f>
              <c:strCache>
                <c:ptCount val="1"/>
                <c:pt idx="0">
                  <c:v>Desired avg</c:v>
                </c:pt>
              </c:strCache>
            </c:strRef>
          </c:tx>
          <c:marker>
            <c:symbol val="picture"/>
            <c:spPr>
              <a:blipFill>
                <a:blip xmlns:r="http://schemas.openxmlformats.org/officeDocument/2006/relationships" r:embed="rId3"/>
                <a:stretch>
                  <a:fillRect/>
                </a:stretch>
              </a:blipFill>
              <a:ln w="9525">
                <a:noFill/>
              </a:ln>
            </c:spPr>
          </c:marker>
          <c:xVal>
            <c:strRef>
              <c:f>'Overall results'!$J$21</c:f>
              <c:strCache>
                <c:ptCount val="1"/>
                <c:pt idx="0">
                  <c:v>Not applicable</c:v>
                </c:pt>
              </c:strCache>
            </c:str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4-96E2-4AF2-A613-AC48EF2E5574}"/>
            </c:ext>
          </c:extLst>
        </c:ser>
        <c:dLbls>
          <c:showLegendKey val="0"/>
          <c:showVal val="0"/>
          <c:showCatName val="0"/>
          <c:showSerName val="0"/>
          <c:showPercent val="0"/>
          <c:showBubbleSize val="0"/>
        </c:dLbls>
        <c:axId val="-1072008696"/>
        <c:axId val="-1072008120"/>
      </c:scatterChart>
      <c:valAx>
        <c:axId val="-1072008696"/>
        <c:scaling>
          <c:orientation val="minMax"/>
          <c:max val="4"/>
          <c:min val="1"/>
        </c:scaling>
        <c:delete val="0"/>
        <c:axPos val="b"/>
        <c:numFmt formatCode="0.0"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120"/>
        <c:crosses val="autoZero"/>
        <c:crossBetween val="midCat"/>
        <c:majorUnit val="0.5"/>
      </c:valAx>
      <c:valAx>
        <c:axId val="-1072008120"/>
        <c:scaling>
          <c:orientation val="minMax"/>
          <c:max val="0.1"/>
          <c:min val="-0.1"/>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696"/>
        <c:crosses val="autoZero"/>
        <c:crossBetween val="midCat"/>
        <c:majorUnit val="1"/>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507996387911316E-2"/>
          <c:y val="0.21086419753086416"/>
          <c:w val="0.92325944639711477"/>
          <c:h val="0.4567901234567901"/>
        </c:manualLayout>
      </c:layout>
      <c:scatterChart>
        <c:scatterStyle val="lineMarker"/>
        <c:varyColors val="0"/>
        <c:ser>
          <c:idx val="1"/>
          <c:order val="0"/>
          <c:tx>
            <c:v>Department range</c:v>
          </c:tx>
          <c:spPr>
            <a:ln w="41275" cap="rnd">
              <a:solidFill>
                <a:schemeClr val="accent1"/>
              </a:solidFill>
              <a:round/>
            </a:ln>
            <a:effectLst/>
          </c:spPr>
          <c:marker>
            <c:symbol val="circle"/>
            <c:size val="5"/>
            <c:spPr>
              <a:solidFill>
                <a:schemeClr val="accent1"/>
              </a:solidFill>
              <a:ln w="41275">
                <a:solidFill>
                  <a:schemeClr val="accent1"/>
                </a:solidFill>
              </a:ln>
              <a:effectLst/>
            </c:spPr>
          </c:marker>
          <c:dPt>
            <c:idx val="0"/>
            <c:marker>
              <c:symbol val="picture"/>
              <c:spPr>
                <a:blipFill>
                  <a:blip xmlns:r="http://schemas.openxmlformats.org/officeDocument/2006/relationships" r:embed="rId1"/>
                  <a:stretch>
                    <a:fillRect/>
                  </a:stretch>
                </a:blipFill>
                <a:ln w="25400">
                  <a:noFill/>
                </a:ln>
                <a:effectLst/>
              </c:spPr>
            </c:marker>
            <c:bubble3D val="0"/>
            <c:extLst>
              <c:ext xmlns:c16="http://schemas.microsoft.com/office/drawing/2014/chart" uri="{C3380CC4-5D6E-409C-BE32-E72D297353CC}">
                <c16:uniqueId val="{00000000-7553-4DAD-88F1-A49AB257DB71}"/>
              </c:ext>
            </c:extLst>
          </c:dPt>
          <c:dPt>
            <c:idx val="1"/>
            <c:marker>
              <c:symbol val="picture"/>
              <c:spPr>
                <a:blipFill>
                  <a:blip xmlns:r="http://schemas.openxmlformats.org/officeDocument/2006/relationships" r:embed="rId2"/>
                  <a:stretch>
                    <a:fillRect/>
                  </a:stretch>
                </a:blipFill>
                <a:ln w="25400">
                  <a:noFill/>
                </a:ln>
                <a:effectLst/>
              </c:spPr>
            </c:marker>
            <c:bubble3D val="0"/>
            <c:extLst>
              <c:ext xmlns:c16="http://schemas.microsoft.com/office/drawing/2014/chart" uri="{C3380CC4-5D6E-409C-BE32-E72D297353CC}">
                <c16:uniqueId val="{00000001-7553-4DAD-88F1-A49AB257DB71}"/>
              </c:ext>
            </c:extLst>
          </c:dPt>
          <c:xVal>
            <c:numRef>
              <c:f>('Overall results'!$H$22,'Overall results'!$K$22)</c:f>
              <c:numCache>
                <c:formatCode>0.0</c:formatCode>
                <c:ptCount val="2"/>
                <c:pt idx="0">
                  <c:v>2</c:v>
                </c:pt>
                <c:pt idx="1">
                  <c:v>3.5</c:v>
                </c:pt>
              </c:numCache>
            </c:numRef>
          </c:xVal>
          <c:yVal>
            <c:numRef>
              <c:f>('Overall results'!$M$14,'Overall results'!$O$14)</c:f>
              <c:numCache>
                <c:formatCode>General</c:formatCode>
                <c:ptCount val="2"/>
                <c:pt idx="0">
                  <c:v>0</c:v>
                </c:pt>
                <c:pt idx="1">
                  <c:v>0</c:v>
                </c:pt>
              </c:numCache>
            </c:numRef>
          </c:yVal>
          <c:smooth val="0"/>
          <c:extLst>
            <c:ext xmlns:c16="http://schemas.microsoft.com/office/drawing/2014/chart" uri="{C3380CC4-5D6E-409C-BE32-E72D297353CC}">
              <c16:uniqueId val="{00000002-7553-4DAD-88F1-A49AB257DB71}"/>
            </c:ext>
          </c:extLst>
        </c:ser>
        <c:ser>
          <c:idx val="0"/>
          <c:order val="1"/>
          <c:tx>
            <c:v>Department</c:v>
          </c:tx>
          <c:spPr>
            <a:ln w="28575" cap="rnd">
              <a:solidFill>
                <a:schemeClr val="accent2"/>
              </a:solidFill>
              <a:round/>
            </a:ln>
            <a:effectLst/>
          </c:spPr>
          <c:marker>
            <c:symbol val="circle"/>
            <c:size val="15"/>
            <c:spPr>
              <a:solidFill>
                <a:schemeClr val="accent2"/>
              </a:solidFill>
              <a:ln>
                <a:solidFill>
                  <a:schemeClr val="tx2"/>
                </a:solidFill>
              </a:ln>
            </c:spPr>
          </c:marker>
          <c:xVal>
            <c:numRef>
              <c:f>'Overall results'!$I$22</c:f>
              <c:numCache>
                <c:formatCode>_(* #,##0.00_);_(* \(#,##0.00\);_(* "-"??_);_(@_)</c:formatCode>
                <c:ptCount val="1"/>
                <c:pt idx="0">
                  <c:v>2.9</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3-7553-4DAD-88F1-A49AB257DB71}"/>
            </c:ext>
          </c:extLst>
        </c:ser>
        <c:ser>
          <c:idx val="2"/>
          <c:order val="2"/>
          <c:tx>
            <c:strRef>
              <c:f>'Overall results'!$J$13</c:f>
              <c:strCache>
                <c:ptCount val="1"/>
                <c:pt idx="0">
                  <c:v>Desired avg</c:v>
                </c:pt>
              </c:strCache>
            </c:strRef>
          </c:tx>
          <c:marker>
            <c:symbol val="picture"/>
            <c:spPr>
              <a:blipFill>
                <a:blip xmlns:r="http://schemas.openxmlformats.org/officeDocument/2006/relationships" r:embed="rId3"/>
                <a:stretch>
                  <a:fillRect/>
                </a:stretch>
              </a:blipFill>
              <a:ln w="9525">
                <a:noFill/>
              </a:ln>
            </c:spPr>
          </c:marker>
          <c:xVal>
            <c:numRef>
              <c:f>'Overall results'!$J$22</c:f>
              <c:numCache>
                <c:formatCode>0.0</c:formatCode>
                <c:ptCount val="1"/>
                <c:pt idx="0">
                  <c:v>2.7</c:v>
                </c:pt>
              </c:numCache>
            </c:numRef>
          </c:xVal>
          <c:yVal>
            <c:numRef>
              <c:f>'Overall results'!$M$14</c:f>
              <c:numCache>
                <c:formatCode>General</c:formatCode>
                <c:ptCount val="1"/>
                <c:pt idx="0">
                  <c:v>0</c:v>
                </c:pt>
              </c:numCache>
            </c:numRef>
          </c:yVal>
          <c:smooth val="0"/>
          <c:extLst>
            <c:ext xmlns:c16="http://schemas.microsoft.com/office/drawing/2014/chart" uri="{C3380CC4-5D6E-409C-BE32-E72D297353CC}">
              <c16:uniqueId val="{00000004-7553-4DAD-88F1-A49AB257DB71}"/>
            </c:ext>
          </c:extLst>
        </c:ser>
        <c:dLbls>
          <c:showLegendKey val="0"/>
          <c:showVal val="0"/>
          <c:showCatName val="0"/>
          <c:showSerName val="0"/>
          <c:showPercent val="0"/>
          <c:showBubbleSize val="0"/>
        </c:dLbls>
        <c:axId val="-1072008696"/>
        <c:axId val="-1072008120"/>
      </c:scatterChart>
      <c:valAx>
        <c:axId val="-1072008696"/>
        <c:scaling>
          <c:orientation val="minMax"/>
          <c:max val="4"/>
          <c:min val="1"/>
        </c:scaling>
        <c:delete val="0"/>
        <c:axPos val="b"/>
        <c:numFmt formatCode="0.0"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120"/>
        <c:crosses val="autoZero"/>
        <c:crossBetween val="midCat"/>
        <c:majorUnit val="0.5"/>
      </c:valAx>
      <c:valAx>
        <c:axId val="-1072008120"/>
        <c:scaling>
          <c:orientation val="minMax"/>
          <c:max val="0.1"/>
          <c:min val="-0.1"/>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072008696"/>
        <c:crosses val="autoZero"/>
        <c:crossBetween val="midCat"/>
        <c:majorUnit val="1"/>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svg"/><Relationship Id="rId1" Type="http://schemas.openxmlformats.org/officeDocument/2006/relationships/image" Target="../media/image6.png"/><Relationship Id="rId4" Type="http://schemas.openxmlformats.org/officeDocument/2006/relationships/image" Target="../media/image9.svg"/></Relationships>
</file>

<file path=xl/drawings/drawing1.xml><?xml version="1.0" encoding="utf-8"?>
<xdr:wsDr xmlns:xdr="http://schemas.openxmlformats.org/drawingml/2006/spreadsheetDrawing" xmlns:a="http://schemas.openxmlformats.org/drawingml/2006/main">
  <xdr:oneCellAnchor>
    <xdr:from>
      <xdr:col>11</xdr:col>
      <xdr:colOff>96691</xdr:colOff>
      <xdr:row>0</xdr:row>
      <xdr:rowOff>53130</xdr:rowOff>
    </xdr:from>
    <xdr:ext cx="1765763" cy="621204"/>
    <xdr:pic>
      <xdr:nvPicPr>
        <xdr:cNvPr id="2" name="Picture 1">
          <a:extLst>
            <a:ext uri="{FF2B5EF4-FFF2-40B4-BE49-F238E27FC236}">
              <a16:creationId xmlns:a16="http://schemas.microsoft.com/office/drawing/2014/main" id="{5765264F-E9AF-4A13-AF13-A2522F9AC5E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80541" y="53130"/>
          <a:ext cx="1765763" cy="621204"/>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15</xdr:col>
      <xdr:colOff>487680</xdr:colOff>
      <xdr:row>0</xdr:row>
      <xdr:rowOff>81114</xdr:rowOff>
    </xdr:from>
    <xdr:to>
      <xdr:col>15</xdr:col>
      <xdr:colOff>2040317</xdr:colOff>
      <xdr:row>2</xdr:row>
      <xdr:rowOff>144625</xdr:rowOff>
    </xdr:to>
    <xdr:pic>
      <xdr:nvPicPr>
        <xdr:cNvPr id="2" name="Picture 1">
          <a:extLst>
            <a:ext uri="{FF2B5EF4-FFF2-40B4-BE49-F238E27FC236}">
              <a16:creationId xmlns:a16="http://schemas.microsoft.com/office/drawing/2014/main" id="{B0AC13F0-5193-4F4C-A217-C2B48808B9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29160" y="81114"/>
          <a:ext cx="1573741" cy="5331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401672</xdr:colOff>
      <xdr:row>13</xdr:row>
      <xdr:rowOff>1211</xdr:rowOff>
    </xdr:from>
    <xdr:to>
      <xdr:col>5</xdr:col>
      <xdr:colOff>847928</xdr:colOff>
      <xdr:row>14</xdr:row>
      <xdr:rowOff>6756</xdr:rowOff>
    </xdr:to>
    <xdr:graphicFrame macro="">
      <xdr:nvGraphicFramePr>
        <xdr:cNvPr id="2" name="Chart 1">
          <a:extLst>
            <a:ext uri="{FF2B5EF4-FFF2-40B4-BE49-F238E27FC236}">
              <a16:creationId xmlns:a16="http://schemas.microsoft.com/office/drawing/2014/main" id="{8713A933-61DA-4179-8C0C-3087A82CB850}"/>
            </a:ext>
            <a:ext uri="{147F2762-F138-4A5C-976F-8EAC2B608ADB}">
              <a16:predDERef xmlns:a16="http://schemas.microsoft.com/office/drawing/2014/main" pred="{3F94FDE7-D1FF-4767-849B-BAAA2BF01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763621</xdr:colOff>
      <xdr:row>0</xdr:row>
      <xdr:rowOff>85275</xdr:rowOff>
    </xdr:from>
    <xdr:to>
      <xdr:col>7</xdr:col>
      <xdr:colOff>658629</xdr:colOff>
      <xdr:row>4</xdr:row>
      <xdr:rowOff>47559</xdr:rowOff>
    </xdr:to>
    <xdr:pic>
      <xdr:nvPicPr>
        <xdr:cNvPr id="13" name="Picture 12">
          <a:extLst>
            <a:ext uri="{FF2B5EF4-FFF2-40B4-BE49-F238E27FC236}">
              <a16:creationId xmlns:a16="http://schemas.microsoft.com/office/drawing/2014/main" id="{D5721415-5766-4B01-94FF-EE677DC27C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660802" y="85275"/>
          <a:ext cx="1843715" cy="769747"/>
        </a:xfrm>
        <a:prstGeom prst="rect">
          <a:avLst/>
        </a:prstGeom>
      </xdr:spPr>
    </xdr:pic>
    <xdr:clientData/>
  </xdr:twoCellAnchor>
  <xdr:twoCellAnchor>
    <xdr:from>
      <xdr:col>2</xdr:col>
      <xdr:colOff>361948</xdr:colOff>
      <xdr:row>13</xdr:row>
      <xdr:rowOff>385053</xdr:rowOff>
    </xdr:from>
    <xdr:to>
      <xdr:col>5</xdr:col>
      <xdr:colOff>801854</xdr:colOff>
      <xdr:row>15</xdr:row>
      <xdr:rowOff>11489</xdr:rowOff>
    </xdr:to>
    <xdr:graphicFrame macro="">
      <xdr:nvGraphicFramePr>
        <xdr:cNvPr id="15" name="Chart 14">
          <a:extLst>
            <a:ext uri="{FF2B5EF4-FFF2-40B4-BE49-F238E27FC236}">
              <a16:creationId xmlns:a16="http://schemas.microsoft.com/office/drawing/2014/main" id="{BEE9D3E8-B81A-4F33-B5BF-B90F82D440D4}"/>
            </a:ext>
            <a:ext uri="{147F2762-F138-4A5C-976F-8EAC2B608ADB}">
              <a16:predDERef xmlns:a16="http://schemas.microsoft.com/office/drawing/2014/main" pred="{3F94FDE7-D1FF-4767-849B-BAAA2BF01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364716</xdr:colOff>
      <xdr:row>15</xdr:row>
      <xdr:rowOff>3045</xdr:rowOff>
    </xdr:from>
    <xdr:to>
      <xdr:col>5</xdr:col>
      <xdr:colOff>804622</xdr:colOff>
      <xdr:row>16</xdr:row>
      <xdr:rowOff>8590</xdr:rowOff>
    </xdr:to>
    <xdr:graphicFrame macro="">
      <xdr:nvGraphicFramePr>
        <xdr:cNvPr id="16" name="Chart 15">
          <a:extLst>
            <a:ext uri="{FF2B5EF4-FFF2-40B4-BE49-F238E27FC236}">
              <a16:creationId xmlns:a16="http://schemas.microsoft.com/office/drawing/2014/main" id="{59B32738-7A2F-44DD-9174-B1BDBA8E4FA3}"/>
            </a:ext>
            <a:ext uri="{147F2762-F138-4A5C-976F-8EAC2B608ADB}">
              <a16:predDERef xmlns:a16="http://schemas.microsoft.com/office/drawing/2014/main" pred="{3F94FDE7-D1FF-4767-849B-BAAA2BF01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365121</xdr:colOff>
      <xdr:row>15</xdr:row>
      <xdr:rowOff>389303</xdr:rowOff>
    </xdr:from>
    <xdr:to>
      <xdr:col>5</xdr:col>
      <xdr:colOff>801852</xdr:colOff>
      <xdr:row>16</xdr:row>
      <xdr:rowOff>385323</xdr:rowOff>
    </xdr:to>
    <xdr:graphicFrame macro="">
      <xdr:nvGraphicFramePr>
        <xdr:cNvPr id="17" name="Chart 16">
          <a:extLst>
            <a:ext uri="{FF2B5EF4-FFF2-40B4-BE49-F238E27FC236}">
              <a16:creationId xmlns:a16="http://schemas.microsoft.com/office/drawing/2014/main" id="{51EB5236-9A81-4714-A934-616192419AB5}"/>
            </a:ext>
            <a:ext uri="{147F2762-F138-4A5C-976F-8EAC2B608ADB}">
              <a16:predDERef xmlns:a16="http://schemas.microsoft.com/office/drawing/2014/main" pred="{3F94FDE7-D1FF-4767-849B-BAAA2BF01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364381</xdr:colOff>
      <xdr:row>17</xdr:row>
      <xdr:rowOff>1553</xdr:rowOff>
    </xdr:from>
    <xdr:to>
      <xdr:col>5</xdr:col>
      <xdr:colOff>797937</xdr:colOff>
      <xdr:row>18</xdr:row>
      <xdr:rowOff>10273</xdr:rowOff>
    </xdr:to>
    <xdr:graphicFrame macro="">
      <xdr:nvGraphicFramePr>
        <xdr:cNvPr id="18" name="Chart 17">
          <a:extLst>
            <a:ext uri="{FF2B5EF4-FFF2-40B4-BE49-F238E27FC236}">
              <a16:creationId xmlns:a16="http://schemas.microsoft.com/office/drawing/2014/main" id="{4496C0B2-01EE-4922-B621-53D7F3DCD977}"/>
            </a:ext>
            <a:ext uri="{147F2762-F138-4A5C-976F-8EAC2B608ADB}">
              <a16:predDERef xmlns:a16="http://schemas.microsoft.com/office/drawing/2014/main" pred="{3F94FDE7-D1FF-4767-849B-BAAA2BF01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377416</xdr:colOff>
      <xdr:row>18</xdr:row>
      <xdr:rowOff>3451</xdr:rowOff>
    </xdr:from>
    <xdr:to>
      <xdr:col>5</xdr:col>
      <xdr:colOff>798272</xdr:colOff>
      <xdr:row>18</xdr:row>
      <xdr:rowOff>388104</xdr:rowOff>
    </xdr:to>
    <xdr:graphicFrame macro="">
      <xdr:nvGraphicFramePr>
        <xdr:cNvPr id="19" name="Chart 18">
          <a:extLst>
            <a:ext uri="{FF2B5EF4-FFF2-40B4-BE49-F238E27FC236}">
              <a16:creationId xmlns:a16="http://schemas.microsoft.com/office/drawing/2014/main" id="{82CF45D6-F76F-4EF7-B147-2EFFBF46080E}"/>
            </a:ext>
            <a:ext uri="{147F2762-F138-4A5C-976F-8EAC2B608ADB}">
              <a16:predDERef xmlns:a16="http://schemas.microsoft.com/office/drawing/2014/main" pred="{3F94FDE7-D1FF-4767-849B-BAAA2BF01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378637</xdr:colOff>
      <xdr:row>18</xdr:row>
      <xdr:rowOff>383363</xdr:rowOff>
    </xdr:from>
    <xdr:to>
      <xdr:col>5</xdr:col>
      <xdr:colOff>802668</xdr:colOff>
      <xdr:row>19</xdr:row>
      <xdr:rowOff>382557</xdr:rowOff>
    </xdr:to>
    <xdr:graphicFrame macro="">
      <xdr:nvGraphicFramePr>
        <xdr:cNvPr id="20" name="Chart 19">
          <a:extLst>
            <a:ext uri="{FF2B5EF4-FFF2-40B4-BE49-F238E27FC236}">
              <a16:creationId xmlns:a16="http://schemas.microsoft.com/office/drawing/2014/main" id="{F9060A5B-B27F-4D02-A892-F3DAA286A25D}"/>
            </a:ext>
            <a:ext uri="{147F2762-F138-4A5C-976F-8EAC2B608ADB}">
              <a16:predDERef xmlns:a16="http://schemas.microsoft.com/office/drawing/2014/main" pred="{3F94FDE7-D1FF-4767-849B-BAAA2BF01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382214</xdr:colOff>
      <xdr:row>20</xdr:row>
      <xdr:rowOff>3450</xdr:rowOff>
    </xdr:from>
    <xdr:to>
      <xdr:col>5</xdr:col>
      <xdr:colOff>799895</xdr:colOff>
      <xdr:row>20</xdr:row>
      <xdr:rowOff>384928</xdr:rowOff>
    </xdr:to>
    <xdr:graphicFrame macro="">
      <xdr:nvGraphicFramePr>
        <xdr:cNvPr id="21" name="Chart 20">
          <a:extLst>
            <a:ext uri="{FF2B5EF4-FFF2-40B4-BE49-F238E27FC236}">
              <a16:creationId xmlns:a16="http://schemas.microsoft.com/office/drawing/2014/main" id="{614FF5C7-49EE-49F5-A614-C721EC66B3E8}"/>
            </a:ext>
            <a:ext uri="{147F2762-F138-4A5C-976F-8EAC2B608ADB}">
              <a16:predDERef xmlns:a16="http://schemas.microsoft.com/office/drawing/2014/main" pred="{3F94FDE7-D1FF-4767-849B-BAAA2BF01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379040</xdr:colOff>
      <xdr:row>21</xdr:row>
      <xdr:rowOff>4260</xdr:rowOff>
    </xdr:from>
    <xdr:to>
      <xdr:col>5</xdr:col>
      <xdr:colOff>796721</xdr:colOff>
      <xdr:row>21</xdr:row>
      <xdr:rowOff>385738</xdr:rowOff>
    </xdr:to>
    <xdr:graphicFrame macro="">
      <xdr:nvGraphicFramePr>
        <xdr:cNvPr id="22" name="Chart 21">
          <a:extLst>
            <a:ext uri="{FF2B5EF4-FFF2-40B4-BE49-F238E27FC236}">
              <a16:creationId xmlns:a16="http://schemas.microsoft.com/office/drawing/2014/main" id="{63AB3C9F-D3E4-481C-A7BE-9946CFD4F95E}"/>
            </a:ext>
            <a:ext uri="{147F2762-F138-4A5C-976F-8EAC2B608ADB}">
              <a16:predDERef xmlns:a16="http://schemas.microsoft.com/office/drawing/2014/main" pred="{3F94FDE7-D1FF-4767-849B-BAAA2BF01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377829</xdr:colOff>
      <xdr:row>22</xdr:row>
      <xdr:rowOff>14937</xdr:rowOff>
    </xdr:from>
    <xdr:to>
      <xdr:col>5</xdr:col>
      <xdr:colOff>795510</xdr:colOff>
      <xdr:row>22</xdr:row>
      <xdr:rowOff>377365</xdr:rowOff>
    </xdr:to>
    <xdr:graphicFrame macro="">
      <xdr:nvGraphicFramePr>
        <xdr:cNvPr id="23" name="Chart 22">
          <a:extLst>
            <a:ext uri="{FF2B5EF4-FFF2-40B4-BE49-F238E27FC236}">
              <a16:creationId xmlns:a16="http://schemas.microsoft.com/office/drawing/2014/main" id="{1660A9D2-14B0-4BF8-AC1F-2E70030C44D5}"/>
            </a:ext>
            <a:ext uri="{147F2762-F138-4A5C-976F-8EAC2B608ADB}">
              <a16:predDERef xmlns:a16="http://schemas.microsoft.com/office/drawing/2014/main" pred="{3F94FDE7-D1FF-4767-849B-BAAA2BF01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xdr:col>
      <xdr:colOff>378633</xdr:colOff>
      <xdr:row>23</xdr:row>
      <xdr:rowOff>1490</xdr:rowOff>
    </xdr:from>
    <xdr:to>
      <xdr:col>5</xdr:col>
      <xdr:colOff>796314</xdr:colOff>
      <xdr:row>23</xdr:row>
      <xdr:rowOff>367093</xdr:rowOff>
    </xdr:to>
    <xdr:graphicFrame macro="">
      <xdr:nvGraphicFramePr>
        <xdr:cNvPr id="24" name="Chart 23">
          <a:extLst>
            <a:ext uri="{FF2B5EF4-FFF2-40B4-BE49-F238E27FC236}">
              <a16:creationId xmlns:a16="http://schemas.microsoft.com/office/drawing/2014/main" id="{B3790EE7-45CC-4765-9184-98BFDF77131C}"/>
            </a:ext>
            <a:ext uri="{147F2762-F138-4A5C-976F-8EAC2B608ADB}">
              <a16:predDERef xmlns:a16="http://schemas.microsoft.com/office/drawing/2014/main" pred="{3F94FDE7-D1FF-4767-849B-BAAA2BF01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2391383</xdr:colOff>
      <xdr:row>10</xdr:row>
      <xdr:rowOff>6754</xdr:rowOff>
    </xdr:from>
    <xdr:to>
      <xdr:col>1</xdr:col>
      <xdr:colOff>40532</xdr:colOff>
      <xdr:row>10</xdr:row>
      <xdr:rowOff>209415</xdr:rowOff>
    </xdr:to>
    <xdr:sp macro="" textlink="">
      <xdr:nvSpPr>
        <xdr:cNvPr id="14" name="Star: 5 Points 13">
          <a:extLst>
            <a:ext uri="{FF2B5EF4-FFF2-40B4-BE49-F238E27FC236}">
              <a16:creationId xmlns:a16="http://schemas.microsoft.com/office/drawing/2014/main" id="{D1EAC021-F4EC-43B5-8422-71A647E9FDD9}"/>
            </a:ext>
          </a:extLst>
        </xdr:cNvPr>
        <xdr:cNvSpPr/>
      </xdr:nvSpPr>
      <xdr:spPr>
        <a:xfrm>
          <a:off x="2391383" y="2141435"/>
          <a:ext cx="202660" cy="202661"/>
        </a:xfrm>
        <a:prstGeom prst="star5">
          <a:avLst/>
        </a:prstGeom>
        <a:solidFill>
          <a:schemeClr val="accent4"/>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4</xdr:col>
      <xdr:colOff>1175425</xdr:colOff>
      <xdr:row>10</xdr:row>
      <xdr:rowOff>27021</xdr:rowOff>
    </xdr:from>
    <xdr:to>
      <xdr:col>4</xdr:col>
      <xdr:colOff>1357818</xdr:colOff>
      <xdr:row>10</xdr:row>
      <xdr:rowOff>209415</xdr:rowOff>
    </xdr:to>
    <xdr:sp macro="" textlink="">
      <xdr:nvSpPr>
        <xdr:cNvPr id="25" name="Flowchart: Connector 24">
          <a:extLst>
            <a:ext uri="{FF2B5EF4-FFF2-40B4-BE49-F238E27FC236}">
              <a16:creationId xmlns:a16="http://schemas.microsoft.com/office/drawing/2014/main" id="{277AFE75-9306-4AB0-8444-7B7307DA1614}"/>
            </a:ext>
          </a:extLst>
        </xdr:cNvPr>
        <xdr:cNvSpPr/>
      </xdr:nvSpPr>
      <xdr:spPr>
        <a:xfrm>
          <a:off x="7099975" y="2179671"/>
          <a:ext cx="182393" cy="182394"/>
        </a:xfrm>
        <a:prstGeom prst="flowChartConnector">
          <a:avLst/>
        </a:prstGeom>
        <a:solidFill>
          <a:schemeClr val="accent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8</xdr:col>
      <xdr:colOff>621489</xdr:colOff>
      <xdr:row>10</xdr:row>
      <xdr:rowOff>182392</xdr:rowOff>
    </xdr:from>
    <xdr:to>
      <xdr:col>9</xdr:col>
      <xdr:colOff>648510</xdr:colOff>
      <xdr:row>10</xdr:row>
      <xdr:rowOff>189147</xdr:rowOff>
    </xdr:to>
    <xdr:cxnSp macro="">
      <xdr:nvCxnSpPr>
        <xdr:cNvPr id="26" name="Straight Arrow Connector 25">
          <a:extLst>
            <a:ext uri="{FF2B5EF4-FFF2-40B4-BE49-F238E27FC236}">
              <a16:creationId xmlns:a16="http://schemas.microsoft.com/office/drawing/2014/main" id="{8297B084-B02D-4D57-BC77-2621D4E76A70}"/>
            </a:ext>
          </a:extLst>
        </xdr:cNvPr>
        <xdr:cNvCxnSpPr/>
      </xdr:nvCxnSpPr>
      <xdr:spPr>
        <a:xfrm flipV="1">
          <a:off x="10959289" y="2335042"/>
          <a:ext cx="896971" cy="6755"/>
        </a:xfrm>
        <a:prstGeom prst="straightConnector1">
          <a:avLst/>
        </a:prstGeom>
        <a:ln>
          <a:headEnd type="triangle"/>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606425</xdr:colOff>
      <xdr:row>5</xdr:row>
      <xdr:rowOff>101600</xdr:rowOff>
    </xdr:from>
    <xdr:to>
      <xdr:col>0</xdr:col>
      <xdr:colOff>606425</xdr:colOff>
      <xdr:row>6</xdr:row>
      <xdr:rowOff>92075</xdr:rowOff>
    </xdr:to>
    <xdr:grpSp>
      <xdr:nvGrpSpPr>
        <xdr:cNvPr id="2" name="Group 1">
          <a:extLst>
            <a:ext uri="{FF2B5EF4-FFF2-40B4-BE49-F238E27FC236}">
              <a16:creationId xmlns:a16="http://schemas.microsoft.com/office/drawing/2014/main" id="{6079C023-3A85-41C1-A24E-C3143B07CFDD}"/>
            </a:ext>
          </a:extLst>
        </xdr:cNvPr>
        <xdr:cNvGrpSpPr/>
      </xdr:nvGrpSpPr>
      <xdr:grpSpPr>
        <a:xfrm>
          <a:off x="606425" y="1292225"/>
          <a:ext cx="0" cy="295275"/>
          <a:chOff x="0" y="0"/>
          <a:chExt cx="727969" cy="727969"/>
        </a:xfrm>
      </xdr:grpSpPr>
      <xdr:sp macro="" textlink="">
        <xdr:nvSpPr>
          <xdr:cNvPr id="3" name="Oval 2">
            <a:extLst>
              <a:ext uri="{FF2B5EF4-FFF2-40B4-BE49-F238E27FC236}">
                <a16:creationId xmlns:a16="http://schemas.microsoft.com/office/drawing/2014/main" id="{C9402BD8-1933-4DD6-B8B7-49CF9C3E3147}"/>
              </a:ext>
            </a:extLst>
          </xdr:cNvPr>
          <xdr:cNvSpPr/>
        </xdr:nvSpPr>
        <xdr:spPr>
          <a:xfrm>
            <a:off x="0" y="0"/>
            <a:ext cx="727969" cy="727969"/>
          </a:xfrm>
          <a:prstGeom prst="ellipse">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AU"/>
          </a:p>
        </xdr:txBody>
      </xdr:sp>
      <xdr:pic>
        <xdr:nvPicPr>
          <xdr:cNvPr id="4" name="Graphic 176" descr="Warning with solid fill">
            <a:extLst>
              <a:ext uri="{FF2B5EF4-FFF2-40B4-BE49-F238E27FC236}">
                <a16:creationId xmlns:a16="http://schemas.microsoft.com/office/drawing/2014/main" id="{99E23CF5-5999-4E72-9883-47EEB86A15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3984" y="40716"/>
            <a:ext cx="540000" cy="540000"/>
          </a:xfrm>
          <a:prstGeom prst="rect">
            <a:avLst/>
          </a:prstGeom>
        </xdr:spPr>
      </xdr:pic>
    </xdr:grpSp>
    <xdr:clientData/>
  </xdr:twoCellAnchor>
  <xdr:twoCellAnchor>
    <xdr:from>
      <xdr:col>0</xdr:col>
      <xdr:colOff>177800</xdr:colOff>
      <xdr:row>9</xdr:row>
      <xdr:rowOff>0</xdr:rowOff>
    </xdr:from>
    <xdr:to>
      <xdr:col>0</xdr:col>
      <xdr:colOff>501650</xdr:colOff>
      <xdr:row>9</xdr:row>
      <xdr:rowOff>0</xdr:rowOff>
    </xdr:to>
    <xdr:grpSp>
      <xdr:nvGrpSpPr>
        <xdr:cNvPr id="5" name="Group 4">
          <a:extLst>
            <a:ext uri="{FF2B5EF4-FFF2-40B4-BE49-F238E27FC236}">
              <a16:creationId xmlns:a16="http://schemas.microsoft.com/office/drawing/2014/main" id="{2E5F3B05-6C44-48CC-B751-1ADBA7B3A252}"/>
            </a:ext>
          </a:extLst>
        </xdr:cNvPr>
        <xdr:cNvGrpSpPr/>
      </xdr:nvGrpSpPr>
      <xdr:grpSpPr>
        <a:xfrm>
          <a:off x="177800" y="2771775"/>
          <a:ext cx="323850" cy="0"/>
          <a:chOff x="0" y="0"/>
          <a:chExt cx="727969" cy="727969"/>
        </a:xfrm>
      </xdr:grpSpPr>
      <xdr:sp macro="" textlink="">
        <xdr:nvSpPr>
          <xdr:cNvPr id="6" name="Oval 5">
            <a:extLst>
              <a:ext uri="{FF2B5EF4-FFF2-40B4-BE49-F238E27FC236}">
                <a16:creationId xmlns:a16="http://schemas.microsoft.com/office/drawing/2014/main" id="{CBED15DD-FE25-411A-A313-E829D490DC55}"/>
              </a:ext>
            </a:extLst>
          </xdr:cNvPr>
          <xdr:cNvSpPr/>
        </xdr:nvSpPr>
        <xdr:spPr>
          <a:xfrm>
            <a:off x="0" y="0"/>
            <a:ext cx="727969" cy="727969"/>
          </a:xfrm>
          <a:prstGeom prst="ellipse">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AU"/>
          </a:p>
        </xdr:txBody>
      </xdr:sp>
      <xdr:pic>
        <xdr:nvPicPr>
          <xdr:cNvPr id="7" name="Graphic 172" descr="Gears with solid fill">
            <a:extLst>
              <a:ext uri="{FF2B5EF4-FFF2-40B4-BE49-F238E27FC236}">
                <a16:creationId xmlns:a16="http://schemas.microsoft.com/office/drawing/2014/main" id="{EDE94843-9CE3-4B32-9776-4DDA4FF7E87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9990" y="39984"/>
            <a:ext cx="648000" cy="648000"/>
          </a:xfrm>
          <a:prstGeom prst="rect">
            <a:avLst/>
          </a:prstGeom>
        </xdr:spPr>
      </xdr:pic>
    </xdr:grpSp>
    <xdr:clientData/>
  </xdr:twoCellAnchor>
  <xdr:twoCellAnchor>
    <xdr:from>
      <xdr:col>1</xdr:col>
      <xdr:colOff>0</xdr:colOff>
      <xdr:row>9</xdr:row>
      <xdr:rowOff>0</xdr:rowOff>
    </xdr:from>
    <xdr:to>
      <xdr:col>1</xdr:col>
      <xdr:colOff>0</xdr:colOff>
      <xdr:row>9</xdr:row>
      <xdr:rowOff>0</xdr:rowOff>
    </xdr:to>
    <xdr:grpSp>
      <xdr:nvGrpSpPr>
        <xdr:cNvPr id="8" name="Group 7">
          <a:extLst>
            <a:ext uri="{FF2B5EF4-FFF2-40B4-BE49-F238E27FC236}">
              <a16:creationId xmlns:a16="http://schemas.microsoft.com/office/drawing/2014/main" id="{2868D23A-FC2F-4430-8134-C629611EE480}"/>
            </a:ext>
          </a:extLst>
        </xdr:cNvPr>
        <xdr:cNvGrpSpPr/>
      </xdr:nvGrpSpPr>
      <xdr:grpSpPr>
        <a:xfrm>
          <a:off x="2038350" y="2771775"/>
          <a:ext cx="0" cy="0"/>
          <a:chOff x="0" y="0"/>
          <a:chExt cx="727969" cy="727969"/>
        </a:xfrm>
      </xdr:grpSpPr>
      <xdr:sp macro="" textlink="">
        <xdr:nvSpPr>
          <xdr:cNvPr id="9" name="Oval 8">
            <a:extLst>
              <a:ext uri="{FF2B5EF4-FFF2-40B4-BE49-F238E27FC236}">
                <a16:creationId xmlns:a16="http://schemas.microsoft.com/office/drawing/2014/main" id="{5F8B1BB3-713B-47FB-BC5B-05281E213EA2}"/>
              </a:ext>
            </a:extLst>
          </xdr:cNvPr>
          <xdr:cNvSpPr/>
        </xdr:nvSpPr>
        <xdr:spPr>
          <a:xfrm>
            <a:off x="0" y="0"/>
            <a:ext cx="727969" cy="727969"/>
          </a:xfrm>
          <a:prstGeom prst="ellipse">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en-AU"/>
          </a:p>
        </xdr:txBody>
      </xdr:sp>
      <xdr:pic>
        <xdr:nvPicPr>
          <xdr:cNvPr id="10" name="Graphic 172" descr="Gears with solid fill">
            <a:extLst>
              <a:ext uri="{FF2B5EF4-FFF2-40B4-BE49-F238E27FC236}">
                <a16:creationId xmlns:a16="http://schemas.microsoft.com/office/drawing/2014/main" id="{5F449E31-2BE6-4C2E-9D63-EE488F6F3FD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9990" y="39984"/>
            <a:ext cx="648000" cy="648000"/>
          </a:xfrm>
          <a:prstGeom prst="rect">
            <a:avLst/>
          </a:prstGeom>
        </xdr:spPr>
      </xdr:pic>
    </xdr:grpSp>
    <xdr:clientData/>
  </xdr:twoCellAnchor>
</xdr:wsDr>
</file>

<file path=xl/persons/person.xml><?xml version="1.0" encoding="utf-8"?>
<personList xmlns="http://schemas.microsoft.com/office/spreadsheetml/2018/threadedcomments" xmlns:x="http://schemas.openxmlformats.org/spreadsheetml/2006/main">
  <person displayName="Michelle Reardon" id="{D1A9B863-9636-4518-904B-EC0258FC2F34}" userId="S::Michelle.Reardon@qao.qld.gov.au::ff323387-7b14-4fe1-b698-10db12a518d0" providerId="AD"/>
</personList>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363F7C"/>
      </a:accent1>
      <a:accent2>
        <a:srgbClr val="99CF91"/>
      </a:accent2>
      <a:accent3>
        <a:srgbClr val="9A8273"/>
      </a:accent3>
      <a:accent4>
        <a:srgbClr val="E0603A"/>
      </a:accent4>
      <a:accent5>
        <a:srgbClr val="443F3E"/>
      </a:accent5>
      <a:accent6>
        <a:srgbClr val="ECEBEE"/>
      </a:accent6>
      <a:hlink>
        <a:srgbClr val="9A8273"/>
      </a:hlink>
      <a:folHlink>
        <a:srgbClr val="363F7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K6" dT="2020-08-10T02:38:05.70" personId="{00000000-0000-0000-0000-000000000000}" id="{B8C6E331-AD93-44F9-A1D5-5C5478B4A7DD}">
    <text>Assess suitability in the context of the entity's nature and complexity
For 1 (Developing) design and implementation (D&amp;I) will generally not be considered effective.
Most public sector entities are expected to be at least 2 (Established). For controls assessed at this level or higher, D&amp;I will be considered effective and will support a controls based approach.</text>
  </threadedComment>
  <threadedComment ref="M6" dT="2020-08-10T02:16:56.76" personId="{00000000-0000-0000-0000-000000000000}" id="{25048880-B026-42C5-ADD8-7FD30AC2611F}">
    <text>Our understanding of controls shall be obtained through performing risk assessment procedures. We expect these procedures to be at least 1 of prior experience, enquiries or inspection (but not enquiry alone). Add further details in the next column if necessary.</text>
  </threadedComment>
  <threadedComment ref="P6" dT="2020-08-10T02:37:07.28" personId="{00000000-0000-0000-0000-000000000000}" id="{7F39B9E1-38B1-4EAC-B446-2891CFB9D6F6}">
    <text>Provide comments to:
a) Explain weaknesses causing D&amp;I to be unsuitable (or any other deficiencies identified) and how we have reported and addressed these weaknesses; 
b) Make other comments about controls or risk assessment procedures if considered necessary</text>
  </threadedComment>
  <threadedComment ref="M7" dT="2020-07-31T00:16:48.19" personId="{00000000-0000-0000-0000-000000000000}" id="{07F67DCF-90F6-468C-B9D2-DCC2C49054C9}">
    <text>We can use information from previous audits in obtaining our understanding of the entity and identifying the risks of material misstatement, providing we have determined that the information remains relevant and reliable as audit evidence for the current audit.</text>
  </threadedComment>
  <threadedComment ref="N7" dT="2020-08-10T02:18:51.31" personId="{00000000-0000-0000-0000-000000000000}" id="{802A5089-8152-48E0-8887-53016F7551B6}">
    <text>If applicable, provide a cross-reference to meeting notes relevant to our understanding of controls</text>
  </threadedComment>
  <threadedComment ref="O7" dT="2020-08-10T02:19:10.92" personId="{00000000-0000-0000-0000-000000000000}" id="{7099BE20-0AB2-4136-B448-A83A9210AE97}">
    <text>If applicable, provide a cross-reference to documents we insected that are relevant to our understanding of controls</text>
  </threadedComment>
  <threadedComment ref="E17" dT="2021-03-23T01:44:04.51" personId="{D1A9B863-9636-4518-904B-EC0258FC2F34}" id="{7D0830FC-3C9C-48BB-8B79-CE9FF9CC7F8D}">
    <text>A Guide to Risk Management by Queensland Treasury has been prepared as an information reference and contains the minimum principles and procedures of a basic risk management process.
The guide is not mandatory, however, application of the guide will encourage better practice.
The guide supports the requirements of the Financial Accountability Act 2009 and the Financial and Performance Management Standard 2019 and is consistent with the principles set out in AS/NZS ISO 31000:2018 Risk management – Principles and Guidelines.</text>
  </threadedComment>
  <threadedComment ref="E27" dT="2021-03-23T02:01:13.53" personId="{D1A9B863-9636-4518-904B-EC0258FC2F34}" id="{2C829613-66AF-4895-BDF7-3F27A0B71893}">
    <text>QGEA</text>
  </threadedComment>
</ThreadedComments>
</file>

<file path=xl/threadedComments/threadedComment2.xml><?xml version="1.0" encoding="utf-8"?>
<ThreadedComments xmlns="http://schemas.microsoft.com/office/spreadsheetml/2018/threadedcomments" xmlns:x="http://schemas.openxmlformats.org/spreadsheetml/2006/main">
  <threadedComment ref="E14" dT="2021-03-23T01:44:04.51" personId="{D1A9B863-9636-4518-904B-EC0258FC2F34}" id="{655F6446-C8D2-4352-AF53-7373E37DB44E}">
    <text>A Guide to Risk Management by Queensland Treasury has been prepared as an information reference and contains the minimum principles and procedures of a basic risk management process.
The guide is not mandatory, however, application of the guide will encourage better practice.
The guide supports the requirements of the Financial Accountability Act 2009 and the Financial and Performance Management Standard 2019 and is consistent with the principles set out in AS/NZS ISO 31000:2018 Risk management – Principles and Guidelines.</text>
  </threadedComment>
  <threadedComment ref="E24" dT="2021-03-23T02:01:13.53" personId="{D1A9B863-9636-4518-904B-EC0258FC2F34}" id="{5D9C6B9B-1BCD-4AB6-8EA7-F06A050DF755}">
    <text>QGEA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90199-9364-432D-84E0-1216D889BCBF}">
  <dimension ref="A1:XFC89"/>
  <sheetViews>
    <sheetView tabSelected="1" workbookViewId="0">
      <selection activeCell="B11" sqref="B11"/>
    </sheetView>
  </sheetViews>
  <sheetFormatPr defaultColWidth="0" defaultRowHeight="13.35" customHeight="1" x14ac:dyDescent="0.2"/>
  <cols>
    <col min="1" max="1" width="28.42578125" style="7" customWidth="1"/>
    <col min="2" max="2" width="4.5703125" style="7" customWidth="1"/>
    <col min="3" max="3" width="19.42578125" style="7" customWidth="1"/>
    <col min="4" max="4" width="11.42578125" style="7" customWidth="1"/>
    <col min="5" max="5" width="3.42578125" style="7" customWidth="1"/>
    <col min="6" max="6" width="12.5703125" style="7" customWidth="1"/>
    <col min="7" max="7" width="10.5703125" style="7" bestFit="1" customWidth="1"/>
    <col min="8" max="8" width="15.5703125" style="7" customWidth="1"/>
    <col min="9" max="9" width="13.5703125" style="7" customWidth="1"/>
    <col min="10" max="10" width="10.5703125" style="7" bestFit="1" customWidth="1"/>
    <col min="11" max="11" width="20" style="7" customWidth="1"/>
    <col min="12" max="12" width="18.5703125" style="7" customWidth="1"/>
    <col min="13" max="13" width="10.5703125" style="7" bestFit="1" customWidth="1"/>
    <col min="14" max="14" width="1.5703125" style="7" customWidth="1"/>
    <col min="15" max="16" width="10.5703125" style="7" bestFit="1" customWidth="1"/>
    <col min="17" max="17" width="9.5703125" style="7" bestFit="1" customWidth="1"/>
    <col min="18" max="18" width="10.5703125" style="7" bestFit="1" customWidth="1"/>
    <col min="19" max="19" width="10.5703125" style="7" customWidth="1"/>
    <col min="20" max="20" width="7" style="7" customWidth="1"/>
    <col min="21" max="21" width="13.42578125" style="7" customWidth="1"/>
    <col min="22" max="26" width="8.5703125" style="7" customWidth="1"/>
    <col min="27" max="16383" width="8.5703125" style="7" hidden="1"/>
    <col min="16384" max="16384" width="9.5703125" style="7" hidden="1"/>
  </cols>
  <sheetData>
    <row r="1" spans="1:42" s="193" customFormat="1" ht="30" customHeight="1" x14ac:dyDescent="0.4">
      <c r="A1" s="10" t="s">
        <v>424</v>
      </c>
      <c r="B1" s="11"/>
      <c r="C1" s="191"/>
      <c r="D1" s="191"/>
      <c r="E1" s="191"/>
      <c r="F1" s="191"/>
      <c r="G1" s="191"/>
      <c r="H1" s="11"/>
      <c r="I1" s="11"/>
      <c r="J1" s="11"/>
      <c r="K1" s="191"/>
      <c r="L1" s="191"/>
      <c r="M1" s="191"/>
      <c r="N1" s="191"/>
      <c r="O1" s="192"/>
      <c r="P1" s="192"/>
      <c r="Q1" s="192"/>
      <c r="R1" s="192"/>
      <c r="S1" s="192"/>
      <c r="T1" s="192"/>
      <c r="U1" s="192"/>
      <c r="V1" s="192"/>
      <c r="W1" s="192"/>
      <c r="X1" s="192"/>
      <c r="Y1" s="192"/>
      <c r="Z1" s="192"/>
    </row>
    <row r="2" spans="1:42" ht="15" customHeight="1" x14ac:dyDescent="0.2">
      <c r="A2" s="58" t="s">
        <v>0</v>
      </c>
      <c r="B2" s="202"/>
      <c r="C2" s="202"/>
      <c r="D2" s="202"/>
      <c r="E2" s="13"/>
      <c r="F2" s="14"/>
      <c r="G2" s="14"/>
      <c r="H2" s="14"/>
      <c r="I2" s="14"/>
      <c r="J2" s="14"/>
      <c r="K2" s="13"/>
      <c r="L2" s="13"/>
      <c r="M2" s="15"/>
      <c r="N2" s="191"/>
      <c r="O2" s="16"/>
      <c r="P2" s="16"/>
      <c r="Q2" s="16"/>
      <c r="R2" s="16"/>
      <c r="S2" s="16"/>
      <c r="T2" s="17"/>
      <c r="U2" s="17"/>
      <c r="V2" s="18"/>
      <c r="W2" s="18"/>
      <c r="X2" s="18"/>
      <c r="Y2" s="18"/>
      <c r="Z2" s="18"/>
      <c r="AA2" s="4"/>
      <c r="AB2" s="4"/>
      <c r="AC2" s="4"/>
      <c r="AD2" s="4"/>
      <c r="AE2" s="4"/>
      <c r="AF2" s="4"/>
      <c r="AG2" s="4"/>
      <c r="AH2" s="4"/>
      <c r="AI2" s="4"/>
      <c r="AJ2" s="4"/>
      <c r="AK2" s="4"/>
      <c r="AL2" s="4"/>
      <c r="AM2" s="4"/>
      <c r="AN2" s="4"/>
      <c r="AO2" s="4"/>
      <c r="AP2" s="4"/>
    </row>
    <row r="3" spans="1:42" ht="15" x14ac:dyDescent="0.2">
      <c r="A3" s="58" t="s">
        <v>1</v>
      </c>
      <c r="B3" s="203"/>
      <c r="C3" s="203"/>
      <c r="D3" s="203"/>
      <c r="E3" s="13"/>
      <c r="F3" s="14"/>
      <c r="G3" s="14"/>
      <c r="H3" s="14"/>
      <c r="I3" s="14"/>
      <c r="J3" s="14"/>
      <c r="K3" s="13"/>
      <c r="L3" s="13"/>
      <c r="M3" s="15"/>
      <c r="N3" s="191"/>
      <c r="O3" s="16"/>
      <c r="P3" s="16"/>
      <c r="Q3" s="16"/>
      <c r="R3" s="16"/>
      <c r="S3" s="16"/>
      <c r="T3" s="17"/>
      <c r="U3" s="17"/>
      <c r="V3" s="18"/>
      <c r="W3" s="18"/>
      <c r="X3" s="18"/>
      <c r="Y3" s="18"/>
      <c r="Z3" s="18"/>
      <c r="AA3" s="4"/>
      <c r="AB3" s="4"/>
      <c r="AC3" s="4"/>
      <c r="AD3" s="4"/>
      <c r="AE3" s="4"/>
      <c r="AF3" s="4"/>
      <c r="AG3" s="4"/>
      <c r="AH3" s="4"/>
      <c r="AI3" s="4"/>
      <c r="AJ3" s="4"/>
      <c r="AK3" s="4"/>
      <c r="AL3" s="4"/>
      <c r="AM3" s="4"/>
      <c r="AN3" s="4"/>
      <c r="AO3" s="4"/>
      <c r="AP3" s="4"/>
    </row>
    <row r="4" spans="1:42" ht="4.5" customHeight="1" x14ac:dyDescent="0.2">
      <c r="A4" s="56"/>
      <c r="B4" s="57"/>
      <c r="C4" s="57"/>
      <c r="D4" s="57"/>
      <c r="E4" s="19"/>
      <c r="F4" s="19"/>
      <c r="G4" s="19"/>
      <c r="H4" s="19"/>
      <c r="I4" s="19"/>
      <c r="J4" s="19"/>
      <c r="K4" s="19"/>
      <c r="L4" s="19"/>
      <c r="M4" s="19"/>
      <c r="N4" s="16"/>
      <c r="O4" s="16"/>
      <c r="P4" s="16"/>
      <c r="Q4" s="16"/>
      <c r="R4" s="16"/>
      <c r="S4" s="16"/>
      <c r="T4" s="16"/>
      <c r="U4" s="20"/>
      <c r="V4" s="18"/>
      <c r="W4" s="18"/>
      <c r="X4" s="18"/>
      <c r="Y4" s="18"/>
      <c r="Z4" s="18"/>
      <c r="AA4" s="4"/>
      <c r="AB4" s="4"/>
      <c r="AC4" s="4"/>
      <c r="AD4" s="4"/>
      <c r="AE4" s="4"/>
      <c r="AF4" s="4"/>
      <c r="AG4" s="4"/>
      <c r="AH4" s="4"/>
      <c r="AI4" s="4"/>
      <c r="AJ4" s="4"/>
      <c r="AK4" s="4"/>
      <c r="AL4" s="4"/>
      <c r="AM4" s="4"/>
      <c r="AN4" s="4"/>
      <c r="AO4" s="4"/>
      <c r="AP4" s="4"/>
    </row>
    <row r="5" spans="1:42" ht="9" customHeight="1" x14ac:dyDescent="0.25">
      <c r="A5" s="204"/>
      <c r="B5" s="205"/>
      <c r="C5" s="205"/>
      <c r="D5" s="205"/>
      <c r="E5" s="205"/>
      <c r="F5" s="205"/>
      <c r="G5" s="205"/>
      <c r="H5" s="205"/>
      <c r="I5" s="205"/>
      <c r="J5" s="205"/>
      <c r="K5" s="205"/>
      <c r="L5" s="205"/>
      <c r="M5" s="205"/>
      <c r="N5" s="206"/>
      <c r="O5" s="19"/>
      <c r="P5" s="19"/>
      <c r="Q5" s="19"/>
      <c r="R5" s="19"/>
      <c r="S5" s="19"/>
      <c r="T5" s="19"/>
      <c r="U5" s="21"/>
      <c r="V5" s="22"/>
      <c r="W5" s="22"/>
      <c r="X5" s="22"/>
      <c r="Y5" s="22"/>
      <c r="Z5" s="22"/>
      <c r="AI5" s="4"/>
      <c r="AJ5" s="4"/>
      <c r="AK5" s="4"/>
      <c r="AL5" s="4"/>
      <c r="AM5" s="4"/>
      <c r="AN5" s="4"/>
      <c r="AO5" s="4"/>
      <c r="AP5" s="4"/>
    </row>
    <row r="6" spans="1:42" ht="15" x14ac:dyDescent="0.2">
      <c r="A6" s="23"/>
      <c r="B6" s="24"/>
      <c r="C6" s="24"/>
      <c r="D6" s="24"/>
      <c r="E6" s="24"/>
      <c r="F6" s="24"/>
      <c r="G6" s="25"/>
      <c r="H6" s="26"/>
      <c r="I6" s="24"/>
      <c r="J6" s="24"/>
      <c r="K6" s="24"/>
      <c r="L6" s="24"/>
      <c r="M6" s="27"/>
      <c r="N6" s="28"/>
      <c r="O6" s="29"/>
      <c r="P6" s="30"/>
      <c r="Q6" s="30"/>
      <c r="R6" s="30"/>
      <c r="S6" s="30"/>
      <c r="T6" s="30"/>
      <c r="U6" s="31"/>
      <c r="V6" s="30"/>
      <c r="W6" s="32"/>
      <c r="X6" s="31"/>
      <c r="Y6" s="30"/>
      <c r="Z6" s="30"/>
      <c r="AA6" s="4"/>
      <c r="AB6" s="4"/>
      <c r="AC6" s="4"/>
      <c r="AD6" s="4"/>
      <c r="AE6" s="4"/>
      <c r="AF6" s="4"/>
      <c r="AG6" s="4"/>
      <c r="AH6" s="4"/>
      <c r="AI6" s="4"/>
      <c r="AJ6" s="4"/>
      <c r="AK6" s="4"/>
      <c r="AL6" s="4"/>
      <c r="AM6" s="4"/>
      <c r="AN6" s="4"/>
      <c r="AO6" s="4"/>
      <c r="AP6" s="4"/>
    </row>
    <row r="7" spans="1:42" ht="90.6" customHeight="1" x14ac:dyDescent="0.2">
      <c r="A7" s="45" t="s">
        <v>2</v>
      </c>
      <c r="B7" s="207" t="s">
        <v>425</v>
      </c>
      <c r="C7" s="207"/>
      <c r="D7" s="207"/>
      <c r="E7" s="207"/>
      <c r="F7" s="207"/>
      <c r="G7" s="207"/>
      <c r="H7" s="207"/>
      <c r="I7" s="207"/>
      <c r="J7" s="207"/>
      <c r="K7" s="207"/>
      <c r="L7" s="207"/>
      <c r="M7" s="208"/>
      <c r="N7" s="28"/>
      <c r="O7" s="4"/>
      <c r="P7" s="4"/>
      <c r="Q7" s="4"/>
      <c r="R7" s="4"/>
      <c r="S7" s="4"/>
      <c r="T7" s="4"/>
      <c r="U7" s="33"/>
      <c r="V7" s="4"/>
      <c r="W7" s="34"/>
      <c r="X7" s="33"/>
      <c r="Y7" s="4"/>
      <c r="Z7" s="4"/>
      <c r="AA7" s="4"/>
      <c r="AB7" s="4"/>
      <c r="AC7" s="4"/>
      <c r="AD7" s="4"/>
      <c r="AE7" s="4"/>
      <c r="AF7" s="4"/>
      <c r="AG7" s="4"/>
      <c r="AH7" s="4"/>
      <c r="AI7" s="4"/>
      <c r="AJ7" s="4"/>
      <c r="AK7" s="4"/>
      <c r="AL7" s="4"/>
      <c r="AM7" s="4"/>
      <c r="AN7" s="4"/>
      <c r="AO7" s="4"/>
      <c r="AP7" s="4"/>
    </row>
    <row r="8" spans="1:42" ht="147.6" customHeight="1" x14ac:dyDescent="0.2">
      <c r="A8" s="45" t="s">
        <v>3</v>
      </c>
      <c r="B8" s="209" t="s">
        <v>426</v>
      </c>
      <c r="C8" s="209"/>
      <c r="D8" s="209"/>
      <c r="E8" s="209"/>
      <c r="F8" s="209"/>
      <c r="G8" s="209"/>
      <c r="H8" s="209"/>
      <c r="I8" s="209"/>
      <c r="J8" s="209"/>
      <c r="K8" s="209"/>
      <c r="L8" s="209"/>
      <c r="M8" s="210"/>
      <c r="N8" s="28"/>
      <c r="O8" s="4"/>
      <c r="P8" s="4"/>
      <c r="Q8" s="4"/>
      <c r="R8" s="4"/>
      <c r="S8" s="4"/>
      <c r="T8" s="4"/>
      <c r="U8" s="33"/>
      <c r="V8" s="4"/>
      <c r="W8" s="34"/>
      <c r="X8" s="33"/>
      <c r="Y8" s="4"/>
      <c r="Z8" s="4"/>
      <c r="AA8" s="4"/>
      <c r="AB8" s="4"/>
      <c r="AC8" s="4"/>
      <c r="AD8" s="4"/>
      <c r="AE8" s="4"/>
      <c r="AF8" s="4"/>
      <c r="AG8" s="4"/>
      <c r="AH8" s="4"/>
      <c r="AI8" s="4"/>
      <c r="AJ8" s="4"/>
      <c r="AK8" s="4"/>
      <c r="AL8" s="4"/>
      <c r="AM8" s="4"/>
      <c r="AN8" s="4"/>
      <c r="AO8" s="4"/>
      <c r="AP8" s="4"/>
    </row>
    <row r="9" spans="1:42" ht="206.45" customHeight="1" x14ac:dyDescent="0.2">
      <c r="A9" s="194" t="s">
        <v>427</v>
      </c>
      <c r="B9" s="211" t="s">
        <v>455</v>
      </c>
      <c r="C9" s="211"/>
      <c r="D9" s="211"/>
      <c r="E9" s="211"/>
      <c r="F9" s="211"/>
      <c r="G9" s="211"/>
      <c r="H9" s="211"/>
      <c r="I9" s="211"/>
      <c r="J9" s="211"/>
      <c r="K9" s="211"/>
      <c r="L9" s="211"/>
      <c r="M9" s="212"/>
      <c r="N9" s="28"/>
      <c r="O9" s="4"/>
      <c r="P9" s="4"/>
      <c r="Q9" s="4"/>
      <c r="R9" s="4"/>
      <c r="S9" s="4"/>
      <c r="T9" s="4"/>
      <c r="U9" s="33"/>
      <c r="V9" s="4"/>
      <c r="W9" s="34"/>
      <c r="X9" s="33"/>
      <c r="Y9" s="4"/>
      <c r="Z9" s="4"/>
      <c r="AA9" s="4"/>
      <c r="AB9" s="4"/>
      <c r="AC9" s="4"/>
      <c r="AD9" s="4"/>
      <c r="AE9" s="4"/>
      <c r="AF9" s="4"/>
      <c r="AG9" s="4"/>
      <c r="AH9" s="4"/>
      <c r="AI9" s="4"/>
      <c r="AJ9" s="4"/>
      <c r="AK9" s="4"/>
      <c r="AL9" s="4"/>
      <c r="AM9" s="4"/>
      <c r="AN9" s="4"/>
      <c r="AO9" s="4"/>
      <c r="AP9" s="4"/>
    </row>
    <row r="10" spans="1:42" ht="87.95" customHeight="1" x14ac:dyDescent="0.2">
      <c r="A10" s="194" t="s">
        <v>432</v>
      </c>
      <c r="B10" s="200" t="s">
        <v>454</v>
      </c>
      <c r="C10" s="200"/>
      <c r="D10" s="200"/>
      <c r="E10" s="200"/>
      <c r="F10" s="200"/>
      <c r="G10" s="200"/>
      <c r="H10" s="200"/>
      <c r="I10" s="200"/>
      <c r="J10" s="200"/>
      <c r="K10" s="200"/>
      <c r="L10" s="200"/>
      <c r="M10" s="201"/>
      <c r="N10" s="28"/>
      <c r="O10" s="4"/>
      <c r="P10" s="4"/>
      <c r="Q10" s="4"/>
      <c r="R10" s="4"/>
      <c r="S10" s="4"/>
      <c r="T10" s="4"/>
      <c r="U10" s="33"/>
      <c r="V10" s="4"/>
      <c r="W10" s="34"/>
      <c r="X10" s="33"/>
      <c r="Y10" s="4"/>
      <c r="Z10" s="4"/>
      <c r="AA10" s="4"/>
      <c r="AB10" s="4"/>
      <c r="AC10" s="4"/>
      <c r="AD10" s="4"/>
      <c r="AE10" s="4"/>
      <c r="AF10" s="4"/>
      <c r="AG10" s="4"/>
      <c r="AH10" s="4"/>
      <c r="AI10" s="4"/>
      <c r="AJ10" s="4"/>
      <c r="AK10" s="4"/>
      <c r="AL10" s="4"/>
      <c r="AM10" s="4"/>
      <c r="AN10" s="4"/>
      <c r="AO10" s="4"/>
      <c r="AP10" s="4"/>
    </row>
    <row r="11" spans="1:42" ht="15.75" x14ac:dyDescent="0.2">
      <c r="A11" s="45"/>
      <c r="B11" s="173"/>
      <c r="C11" s="173"/>
      <c r="D11" s="173"/>
      <c r="E11" s="173"/>
      <c r="F11" s="173"/>
      <c r="G11" s="173"/>
      <c r="H11" s="173"/>
      <c r="I11" s="173"/>
      <c r="J11" s="173"/>
      <c r="K11" s="173"/>
      <c r="L11" s="173"/>
      <c r="M11" s="174"/>
      <c r="N11" s="28"/>
      <c r="O11" s="4"/>
      <c r="P11" s="4"/>
      <c r="Q11" s="4"/>
      <c r="R11" s="4"/>
      <c r="S11" s="4"/>
      <c r="T11" s="4"/>
      <c r="U11" s="33"/>
      <c r="V11" s="4"/>
      <c r="W11" s="34"/>
      <c r="X11" s="33"/>
      <c r="Y11" s="4"/>
      <c r="Z11" s="4"/>
      <c r="AA11" s="4"/>
      <c r="AB11" s="4"/>
      <c r="AC11" s="4"/>
      <c r="AD11" s="4"/>
      <c r="AE11" s="4"/>
      <c r="AF11" s="4"/>
      <c r="AG11" s="4"/>
      <c r="AH11" s="4"/>
      <c r="AI11" s="4"/>
      <c r="AJ11" s="4"/>
      <c r="AK11" s="4"/>
      <c r="AL11" s="4"/>
      <c r="AM11" s="4"/>
      <c r="AN11" s="4"/>
      <c r="AO11" s="4"/>
      <c r="AP11" s="4"/>
    </row>
    <row r="12" spans="1:42" ht="15.75" x14ac:dyDescent="0.2">
      <c r="A12" s="45" t="s">
        <v>4</v>
      </c>
      <c r="B12" s="213" t="s">
        <v>5</v>
      </c>
      <c r="C12" s="214"/>
      <c r="D12" s="214"/>
      <c r="E12" s="214"/>
      <c r="F12" s="214"/>
      <c r="G12" s="214"/>
      <c r="H12" s="214"/>
      <c r="I12" s="214"/>
      <c r="J12" s="214"/>
      <c r="K12" s="214" t="s">
        <v>6</v>
      </c>
      <c r="L12" s="214"/>
      <c r="M12" s="174"/>
      <c r="N12" s="28"/>
      <c r="O12" s="4"/>
      <c r="P12" s="4"/>
      <c r="Q12" s="4"/>
      <c r="R12" s="4"/>
      <c r="S12" s="4"/>
      <c r="T12" s="4"/>
      <c r="U12" s="33"/>
      <c r="V12" s="4"/>
      <c r="W12" s="34"/>
      <c r="X12" s="33"/>
      <c r="Y12" s="4"/>
      <c r="Z12" s="4"/>
      <c r="AA12" s="4"/>
      <c r="AB12" s="4"/>
      <c r="AC12" s="4"/>
      <c r="AD12" s="4"/>
      <c r="AE12" s="4"/>
      <c r="AF12" s="4"/>
      <c r="AG12" s="4"/>
      <c r="AH12" s="4"/>
      <c r="AI12" s="4"/>
      <c r="AJ12" s="4"/>
      <c r="AK12" s="4"/>
      <c r="AL12" s="4"/>
      <c r="AM12" s="4"/>
      <c r="AN12" s="4"/>
      <c r="AO12" s="4"/>
      <c r="AP12" s="4"/>
    </row>
    <row r="13" spans="1:42" ht="47.85" customHeight="1" x14ac:dyDescent="0.2">
      <c r="A13" s="45"/>
      <c r="B13" s="44">
        <v>1</v>
      </c>
      <c r="C13" s="215" t="s">
        <v>428</v>
      </c>
      <c r="D13" s="215"/>
      <c r="E13" s="215"/>
      <c r="F13" s="215"/>
      <c r="G13" s="215"/>
      <c r="H13" s="215"/>
      <c r="I13" s="215"/>
      <c r="J13" s="215"/>
      <c r="K13" s="216" t="s">
        <v>7</v>
      </c>
      <c r="L13" s="217"/>
      <c r="M13" s="35"/>
      <c r="N13" s="28"/>
      <c r="O13" s="4"/>
      <c r="R13" s="4"/>
      <c r="S13" s="4"/>
      <c r="T13" s="4"/>
      <c r="U13" s="36"/>
      <c r="V13" s="36"/>
      <c r="W13" s="36"/>
      <c r="X13" s="36"/>
      <c r="Y13" s="4"/>
      <c r="Z13" s="4"/>
      <c r="AA13" s="4"/>
      <c r="AB13" s="4"/>
      <c r="AC13" s="4"/>
      <c r="AD13" s="4"/>
      <c r="AE13" s="4"/>
      <c r="AF13" s="4"/>
      <c r="AG13" s="4"/>
      <c r="AH13" s="4"/>
      <c r="AI13" s="4"/>
      <c r="AJ13" s="4"/>
      <c r="AK13" s="4"/>
      <c r="AL13" s="4"/>
      <c r="AM13" s="4"/>
      <c r="AN13" s="4"/>
      <c r="AO13" s="4"/>
      <c r="AP13" s="4"/>
    </row>
    <row r="14" spans="1:42" ht="15.75" x14ac:dyDescent="0.2">
      <c r="A14" s="45"/>
      <c r="B14" s="63"/>
      <c r="C14" s="63"/>
      <c r="D14" s="63"/>
      <c r="E14" s="63"/>
      <c r="F14" s="63"/>
      <c r="G14" s="63"/>
      <c r="H14" s="63"/>
      <c r="I14" s="63"/>
      <c r="J14" s="63"/>
      <c r="K14" s="63"/>
      <c r="L14" s="63"/>
      <c r="M14" s="38"/>
      <c r="N14" s="28"/>
      <c r="O14" s="4"/>
      <c r="R14" s="4"/>
      <c r="S14" s="4"/>
      <c r="T14" s="4"/>
      <c r="U14" s="36"/>
      <c r="V14" s="36"/>
      <c r="W14" s="36"/>
      <c r="X14" s="36"/>
      <c r="Y14" s="4"/>
      <c r="Z14" s="4"/>
      <c r="AA14" s="4"/>
      <c r="AB14" s="4"/>
      <c r="AC14" s="4"/>
      <c r="AD14" s="4"/>
      <c r="AE14" s="4"/>
      <c r="AF14" s="4"/>
      <c r="AG14" s="4"/>
      <c r="AH14" s="4"/>
      <c r="AI14" s="4"/>
      <c r="AJ14" s="4"/>
      <c r="AK14" s="4"/>
      <c r="AL14" s="4"/>
      <c r="AM14" s="4"/>
      <c r="AN14" s="4"/>
      <c r="AO14" s="4"/>
      <c r="AP14" s="4"/>
    </row>
    <row r="15" spans="1:42" ht="29.1" customHeight="1" x14ac:dyDescent="0.2">
      <c r="A15" s="45" t="s">
        <v>8</v>
      </c>
      <c r="B15" s="218"/>
      <c r="C15" s="219"/>
      <c r="D15" s="219"/>
      <c r="E15" s="219"/>
      <c r="F15" s="219"/>
      <c r="G15" s="219"/>
      <c r="H15" s="219"/>
      <c r="I15" s="219"/>
      <c r="J15" s="219"/>
      <c r="K15" s="219"/>
      <c r="L15" s="219"/>
      <c r="M15" s="38"/>
      <c r="N15" s="28"/>
      <c r="O15" s="4"/>
      <c r="Q15" s="4"/>
      <c r="R15" s="4"/>
      <c r="S15" s="4"/>
      <c r="T15" s="4"/>
      <c r="U15" s="36"/>
      <c r="V15" s="36"/>
      <c r="W15" s="36"/>
      <c r="X15" s="36"/>
      <c r="Y15" s="4"/>
      <c r="Z15" s="4"/>
      <c r="AA15" s="4"/>
      <c r="AB15" s="4"/>
      <c r="AC15" s="4"/>
      <c r="AD15" s="4"/>
      <c r="AE15" s="4"/>
      <c r="AF15" s="4"/>
      <c r="AG15" s="4"/>
      <c r="AH15" s="4"/>
      <c r="AI15" s="4"/>
      <c r="AJ15" s="4"/>
      <c r="AK15" s="4"/>
      <c r="AL15" s="4"/>
      <c r="AM15" s="4"/>
      <c r="AN15" s="4"/>
      <c r="AO15" s="4"/>
      <c r="AP15" s="4"/>
    </row>
    <row r="16" spans="1:42" ht="13.35" customHeight="1" x14ac:dyDescent="0.2">
      <c r="A16" s="39"/>
      <c r="B16" s="37"/>
      <c r="C16" s="37"/>
      <c r="D16" s="37"/>
      <c r="E16" s="37"/>
      <c r="F16" s="37"/>
      <c r="G16" s="37"/>
      <c r="H16" s="37"/>
      <c r="I16" s="37"/>
      <c r="J16" s="37"/>
      <c r="K16" s="37"/>
      <c r="L16" s="37"/>
      <c r="M16" s="40"/>
      <c r="N16" s="28"/>
    </row>
    <row r="17" spans="1:14" ht="9" customHeight="1" x14ac:dyDescent="0.2">
      <c r="A17" s="41"/>
      <c r="B17" s="42"/>
      <c r="C17" s="42"/>
      <c r="D17" s="42"/>
      <c r="E17" s="42"/>
      <c r="F17" s="42"/>
      <c r="G17" s="42"/>
      <c r="H17" s="42"/>
      <c r="I17" s="42"/>
      <c r="J17" s="42"/>
      <c r="K17" s="42"/>
      <c r="L17" s="42"/>
      <c r="M17" s="42"/>
      <c r="N17" s="43"/>
    </row>
    <row r="20" spans="1:14" ht="304.5" customHeight="1" x14ac:dyDescent="0.2"/>
    <row r="21" spans="1:14" ht="39.75" customHeight="1" x14ac:dyDescent="0.2"/>
    <row r="25" spans="1:14" ht="409.6" customHeight="1" x14ac:dyDescent="0.2"/>
    <row r="29" spans="1:14" ht="409.6" customHeight="1" x14ac:dyDescent="0.2"/>
    <row r="33" ht="102" customHeight="1" x14ac:dyDescent="0.2"/>
    <row r="50" ht="331.5" customHeight="1" x14ac:dyDescent="0.2"/>
    <row r="54" ht="409.6" customHeight="1" x14ac:dyDescent="0.2"/>
    <row r="60" ht="409.6" customHeight="1" x14ac:dyDescent="0.2"/>
    <row r="63" ht="409.6" customHeight="1" x14ac:dyDescent="0.2"/>
    <row r="67" ht="267.75" customHeight="1" x14ac:dyDescent="0.2"/>
    <row r="70" ht="409.6" customHeight="1" x14ac:dyDescent="0.2"/>
    <row r="80" ht="409.6" customHeight="1" x14ac:dyDescent="0.2"/>
    <row r="89" ht="409.6" customHeight="1" x14ac:dyDescent="0.2"/>
  </sheetData>
  <mergeCells count="12">
    <mergeCell ref="B12:J12"/>
    <mergeCell ref="K12:L12"/>
    <mergeCell ref="C13:J13"/>
    <mergeCell ref="K13:L13"/>
    <mergeCell ref="B15:L15"/>
    <mergeCell ref="B10:M10"/>
    <mergeCell ref="B2:D2"/>
    <mergeCell ref="B3:D3"/>
    <mergeCell ref="A5:N5"/>
    <mergeCell ref="B7:M7"/>
    <mergeCell ref="B8:M8"/>
    <mergeCell ref="B9:M9"/>
  </mergeCells>
  <hyperlinks>
    <hyperlink ref="K13:L13" location="Assessment!A1" display="Assessment" xr:uid="{B25C10D8-AEC4-4FC0-B791-658D70BEA74C}"/>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607C3-CE66-4C92-94B6-074716F7FFA9}">
  <dimension ref="A1:G6"/>
  <sheetViews>
    <sheetView workbookViewId="0">
      <selection activeCell="T18" sqref="T18"/>
    </sheetView>
  </sheetViews>
  <sheetFormatPr defaultRowHeight="15" x14ac:dyDescent="0.25"/>
  <cols>
    <col min="1" max="1" width="33.5703125" bestFit="1" customWidth="1"/>
    <col min="2" max="2" width="17.42578125" customWidth="1"/>
  </cols>
  <sheetData>
    <row r="1" spans="1:7" x14ac:dyDescent="0.25">
      <c r="A1" s="140" t="s">
        <v>9</v>
      </c>
      <c r="B1" s="142" t="s">
        <v>10</v>
      </c>
      <c r="E1" s="141" t="s">
        <v>10</v>
      </c>
      <c r="G1" s="141" t="s">
        <v>11</v>
      </c>
    </row>
    <row r="2" spans="1:7" x14ac:dyDescent="0.25">
      <c r="A2" s="140" t="s">
        <v>12</v>
      </c>
      <c r="B2" s="142" t="s">
        <v>13</v>
      </c>
      <c r="E2" s="141" t="s">
        <v>14</v>
      </c>
      <c r="G2" s="141" t="s">
        <v>13</v>
      </c>
    </row>
    <row r="3" spans="1:7" x14ac:dyDescent="0.25">
      <c r="A3" s="140" t="s">
        <v>15</v>
      </c>
      <c r="B3" s="142">
        <v>500</v>
      </c>
      <c r="E3" s="141" t="s">
        <v>16</v>
      </c>
      <c r="G3" s="141" t="s">
        <v>17</v>
      </c>
    </row>
    <row r="4" spans="1:7" x14ac:dyDescent="0.25">
      <c r="A4" s="140" t="s">
        <v>18</v>
      </c>
      <c r="B4" s="143">
        <v>50000</v>
      </c>
      <c r="E4" s="141" t="s">
        <v>19</v>
      </c>
      <c r="G4" s="141" t="s">
        <v>20</v>
      </c>
    </row>
    <row r="5" spans="1:7" x14ac:dyDescent="0.25">
      <c r="A5" s="140" t="s">
        <v>21</v>
      </c>
      <c r="B5" s="143">
        <v>1000000</v>
      </c>
      <c r="E5" s="141" t="s">
        <v>22</v>
      </c>
      <c r="G5" s="141" t="s">
        <v>23</v>
      </c>
    </row>
    <row r="6" spans="1:7" x14ac:dyDescent="0.25">
      <c r="A6" s="140" t="s">
        <v>24</v>
      </c>
      <c r="B6" s="143">
        <v>2000000</v>
      </c>
      <c r="E6" s="141" t="s">
        <v>25</v>
      </c>
      <c r="G6" s="141" t="s">
        <v>26</v>
      </c>
    </row>
  </sheetData>
  <dataValidations count="2">
    <dataValidation type="list" allowBlank="1" showInputMessage="1" showErrorMessage="1" sqref="B1" xr:uid="{C7E3D199-668D-4F7A-A906-F329D4ED8782}">
      <formula1>$E$1:$E$6</formula1>
    </dataValidation>
    <dataValidation type="list" allowBlank="1" showInputMessage="1" showErrorMessage="1" sqref="B2" xr:uid="{552A1651-F0F1-4E2F-BF77-58CE3041CDDF}">
      <formula1>$G$1:$G$6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94DD1-6A73-4C44-9FF8-6ACAF08B4610}">
  <dimension ref="A1:Q49"/>
  <sheetViews>
    <sheetView showGridLines="0" zoomScale="101" zoomScaleNormal="95" workbookViewId="0">
      <pane xSplit="7" ySplit="7" topLeftCell="H28" activePane="bottomRight" state="frozen"/>
      <selection pane="topRight" activeCell="E1" sqref="E1"/>
      <selection pane="bottomLeft" activeCell="A8" sqref="A8"/>
      <selection pane="bottomRight" activeCell="I29" sqref="I29"/>
    </sheetView>
  </sheetViews>
  <sheetFormatPr defaultColWidth="8.5703125" defaultRowHeight="14.25" x14ac:dyDescent="0.2"/>
  <cols>
    <col min="1" max="2" width="13.140625" style="7" customWidth="1"/>
    <col min="3" max="3" width="12.42578125" style="7" customWidth="1"/>
    <col min="4" max="4" width="6.5703125" style="93" customWidth="1"/>
    <col min="5" max="5" width="21.85546875" style="93" customWidth="1"/>
    <col min="6" max="6" width="13.7109375" style="93" customWidth="1"/>
    <col min="7" max="7" width="31.42578125" style="96" customWidth="1"/>
    <col min="8" max="8" width="62.42578125" style="7" customWidth="1"/>
    <col min="9" max="10" width="45.140625" style="83" customWidth="1"/>
    <col min="11" max="12" width="20.5703125" style="7" customWidth="1"/>
    <col min="13" max="13" width="17" style="7" customWidth="1"/>
    <col min="14" max="14" width="13.42578125" style="7" bestFit="1" customWidth="1"/>
    <col min="15" max="15" width="14.42578125" style="7" bestFit="1" customWidth="1"/>
    <col min="16" max="16" width="41.5703125" style="7" customWidth="1"/>
    <col min="17" max="17" width="38.42578125" style="12" customWidth="1"/>
    <col min="18" max="16384" width="8.5703125" style="7"/>
  </cols>
  <sheetData>
    <row r="1" spans="1:17" s="4" customFormat="1" ht="26.25" x14ac:dyDescent="0.25">
      <c r="A1" s="1" t="s">
        <v>424</v>
      </c>
      <c r="B1" s="1"/>
      <c r="C1" s="5"/>
      <c r="D1" s="90"/>
      <c r="E1" s="90"/>
      <c r="F1" s="90"/>
      <c r="G1" s="95"/>
      <c r="H1" s="2"/>
      <c r="I1" s="83"/>
      <c r="J1" s="83"/>
      <c r="Q1" s="2"/>
    </row>
    <row r="2" spans="1:17" s="4" customFormat="1" x14ac:dyDescent="0.25">
      <c r="A2" s="6"/>
      <c r="B2" s="6"/>
      <c r="C2" s="5"/>
      <c r="D2" s="90"/>
      <c r="E2" s="90"/>
      <c r="F2" s="90"/>
      <c r="G2" s="95"/>
      <c r="H2" s="2"/>
      <c r="I2" s="83"/>
      <c r="J2" s="83"/>
      <c r="Q2" s="2"/>
    </row>
    <row r="3" spans="1:17" s="3" customFormat="1" ht="15" x14ac:dyDescent="0.2">
      <c r="A3" s="252" t="s">
        <v>0</v>
      </c>
      <c r="B3" s="252"/>
      <c r="C3" s="252"/>
      <c r="D3" s="252"/>
      <c r="E3" s="104"/>
      <c r="F3" s="54"/>
      <c r="H3" s="84"/>
      <c r="Q3" s="65"/>
    </row>
    <row r="4" spans="1:17" s="3" customFormat="1" ht="15" x14ac:dyDescent="0.2">
      <c r="A4" s="51" t="s">
        <v>1</v>
      </c>
      <c r="B4" s="51"/>
      <c r="C4" s="52"/>
      <c r="D4" s="91"/>
      <c r="E4" s="105"/>
      <c r="F4" s="55"/>
      <c r="H4" s="84"/>
      <c r="I4" s="84"/>
      <c r="J4" s="84"/>
      <c r="Q4" s="65"/>
    </row>
    <row r="5" spans="1:17" s="4" customFormat="1" x14ac:dyDescent="0.25">
      <c r="C5" s="2"/>
      <c r="D5" s="90"/>
      <c r="E5" s="90"/>
      <c r="F5" s="90"/>
      <c r="G5" s="95"/>
      <c r="H5" s="2"/>
      <c r="I5" s="83"/>
      <c r="J5" s="83"/>
      <c r="Q5" s="2"/>
    </row>
    <row r="6" spans="1:17" s="8" customFormat="1" ht="17.45" customHeight="1" x14ac:dyDescent="0.25">
      <c r="A6" s="253" t="s">
        <v>27</v>
      </c>
      <c r="B6" s="254"/>
      <c r="C6" s="247" t="s">
        <v>28</v>
      </c>
      <c r="D6" s="247" t="s">
        <v>29</v>
      </c>
      <c r="E6" s="247" t="s">
        <v>30</v>
      </c>
      <c r="F6" s="247" t="s">
        <v>31</v>
      </c>
      <c r="G6" s="247" t="s">
        <v>32</v>
      </c>
      <c r="H6" s="247" t="s">
        <v>33</v>
      </c>
      <c r="I6" s="247" t="s">
        <v>440</v>
      </c>
      <c r="J6" s="247" t="s">
        <v>441</v>
      </c>
      <c r="K6" s="249" t="s">
        <v>429</v>
      </c>
      <c r="L6" s="249" t="s">
        <v>456</v>
      </c>
      <c r="M6" s="251" t="s">
        <v>34</v>
      </c>
      <c r="N6" s="251"/>
      <c r="O6" s="251"/>
      <c r="P6" s="247" t="s">
        <v>442</v>
      </c>
      <c r="Q6" s="66"/>
    </row>
    <row r="7" spans="1:17" s="8" customFormat="1" ht="78.95" customHeight="1" x14ac:dyDescent="0.25">
      <c r="A7" s="255"/>
      <c r="B7" s="256"/>
      <c r="C7" s="248"/>
      <c r="D7" s="248"/>
      <c r="E7" s="248"/>
      <c r="F7" s="248"/>
      <c r="G7" s="248"/>
      <c r="H7" s="248"/>
      <c r="I7" s="248"/>
      <c r="J7" s="248"/>
      <c r="K7" s="250"/>
      <c r="L7" s="250"/>
      <c r="M7" s="76" t="s">
        <v>35</v>
      </c>
      <c r="N7" s="76" t="s">
        <v>36</v>
      </c>
      <c r="O7" s="76" t="s">
        <v>37</v>
      </c>
      <c r="P7" s="248"/>
      <c r="Q7" s="66"/>
    </row>
    <row r="8" spans="1:17" s="8" customFormat="1" ht="114.75" x14ac:dyDescent="0.25">
      <c r="A8" s="237" t="s">
        <v>38</v>
      </c>
      <c r="B8" s="238"/>
      <c r="C8" s="101"/>
      <c r="D8" s="111">
        <v>1</v>
      </c>
      <c r="E8" s="169" t="s">
        <v>39</v>
      </c>
      <c r="F8" s="169" t="s">
        <v>40</v>
      </c>
      <c r="G8" s="183" t="s">
        <v>41</v>
      </c>
      <c r="H8" s="114" t="s">
        <v>42</v>
      </c>
      <c r="I8" s="85" t="s">
        <v>225</v>
      </c>
      <c r="J8" s="85" t="s">
        <v>88</v>
      </c>
      <c r="K8" s="77" t="s">
        <v>44</v>
      </c>
      <c r="L8" s="77"/>
      <c r="M8" s="78" t="s">
        <v>45</v>
      </c>
      <c r="N8" s="79"/>
      <c r="O8" s="80"/>
      <c r="P8" s="81"/>
      <c r="Q8" s="12"/>
    </row>
    <row r="9" spans="1:17" ht="25.5" x14ac:dyDescent="0.2">
      <c r="A9" s="239"/>
      <c r="B9" s="240"/>
      <c r="C9" s="243"/>
      <c r="D9" s="111">
        <v>2</v>
      </c>
      <c r="E9" s="224" t="s">
        <v>229</v>
      </c>
      <c r="F9" s="169" t="s">
        <v>46</v>
      </c>
      <c r="G9" s="221" t="s">
        <v>230</v>
      </c>
      <c r="H9" s="114" t="s">
        <v>47</v>
      </c>
      <c r="I9" s="85" t="s">
        <v>48</v>
      </c>
      <c r="J9" s="85" t="s">
        <v>48</v>
      </c>
      <c r="K9" s="77" t="s">
        <v>44</v>
      </c>
      <c r="L9" s="77"/>
      <c r="M9" s="78"/>
      <c r="N9" s="79"/>
      <c r="O9" s="80"/>
      <c r="P9" s="81"/>
      <c r="Q9" s="89"/>
    </row>
    <row r="10" spans="1:17" ht="102" x14ac:dyDescent="0.2">
      <c r="A10" s="239"/>
      <c r="B10" s="240"/>
      <c r="C10" s="243"/>
      <c r="D10" s="111">
        <v>3</v>
      </c>
      <c r="E10" s="224"/>
      <c r="F10" s="169" t="s">
        <v>49</v>
      </c>
      <c r="G10" s="222"/>
      <c r="H10" s="114" t="s">
        <v>50</v>
      </c>
      <c r="I10" s="85" t="s">
        <v>43</v>
      </c>
      <c r="J10" s="85" t="s">
        <v>236</v>
      </c>
      <c r="K10" s="77" t="s">
        <v>44</v>
      </c>
      <c r="L10" s="77"/>
      <c r="M10" s="78"/>
      <c r="N10" s="79"/>
      <c r="O10" s="80"/>
      <c r="P10" s="81"/>
      <c r="Q10" s="89"/>
    </row>
    <row r="11" spans="1:17" ht="63.75" x14ac:dyDescent="0.2">
      <c r="A11" s="239"/>
      <c r="B11" s="240"/>
      <c r="C11" s="243"/>
      <c r="D11" s="111">
        <v>4</v>
      </c>
      <c r="E11" s="224"/>
      <c r="F11" s="169" t="s">
        <v>49</v>
      </c>
      <c r="G11" s="223"/>
      <c r="H11" s="114" t="s">
        <v>51</v>
      </c>
      <c r="I11" s="85" t="s">
        <v>52</v>
      </c>
      <c r="J11" s="85" t="s">
        <v>43</v>
      </c>
      <c r="K11" s="77" t="s">
        <v>44</v>
      </c>
      <c r="L11" s="77"/>
      <c r="M11" s="78"/>
      <c r="N11" s="79"/>
      <c r="O11" s="80"/>
      <c r="P11" s="81"/>
      <c r="Q11" s="89"/>
    </row>
    <row r="12" spans="1:17" ht="165.75" x14ac:dyDescent="0.2">
      <c r="A12" s="239"/>
      <c r="B12" s="240"/>
      <c r="C12" s="101"/>
      <c r="D12" s="111">
        <v>5</v>
      </c>
      <c r="E12" s="169" t="s">
        <v>241</v>
      </c>
      <c r="F12" s="169" t="s">
        <v>53</v>
      </c>
      <c r="G12" s="123" t="s">
        <v>242</v>
      </c>
      <c r="H12" s="82" t="s">
        <v>54</v>
      </c>
      <c r="I12" s="85" t="s">
        <v>43</v>
      </c>
      <c r="J12" s="85" t="s">
        <v>243</v>
      </c>
      <c r="K12" s="77" t="s">
        <v>44</v>
      </c>
      <c r="L12" s="77"/>
      <c r="M12" s="78" t="s">
        <v>45</v>
      </c>
      <c r="N12" s="79"/>
      <c r="O12" s="80"/>
      <c r="P12" s="81"/>
    </row>
    <row r="13" spans="1:17" ht="114.75" x14ac:dyDescent="0.2">
      <c r="A13" s="239"/>
      <c r="B13" s="240"/>
      <c r="C13" s="112"/>
      <c r="D13" s="111">
        <v>6</v>
      </c>
      <c r="E13" s="169" t="s">
        <v>241</v>
      </c>
      <c r="F13" s="169" t="s">
        <v>40</v>
      </c>
      <c r="G13" s="115" t="s">
        <v>247</v>
      </c>
      <c r="H13" s="97" t="s">
        <v>443</v>
      </c>
      <c r="I13" s="85" t="s">
        <v>55</v>
      </c>
      <c r="J13" s="85" t="s">
        <v>250</v>
      </c>
      <c r="K13" s="77" t="s">
        <v>44</v>
      </c>
      <c r="L13" s="77"/>
      <c r="M13" s="78"/>
      <c r="N13" s="79"/>
      <c r="O13" s="80"/>
      <c r="P13" s="81"/>
    </row>
    <row r="14" spans="1:17" ht="114.75" x14ac:dyDescent="0.2">
      <c r="A14" s="239"/>
      <c r="B14" s="240"/>
      <c r="C14" s="101"/>
      <c r="D14" s="111">
        <v>7</v>
      </c>
      <c r="E14" s="169" t="s">
        <v>251</v>
      </c>
      <c r="F14" s="169" t="s">
        <v>40</v>
      </c>
      <c r="G14" s="123" t="s">
        <v>252</v>
      </c>
      <c r="H14" s="97" t="s">
        <v>56</v>
      </c>
      <c r="I14" s="85" t="s">
        <v>57</v>
      </c>
      <c r="J14" s="85" t="s">
        <v>254</v>
      </c>
      <c r="K14" s="77" t="s">
        <v>44</v>
      </c>
      <c r="L14" s="77"/>
      <c r="M14" s="78"/>
      <c r="N14" s="79"/>
      <c r="O14" s="80"/>
      <c r="P14" s="81"/>
    </row>
    <row r="15" spans="1:17" ht="51" x14ac:dyDescent="0.2">
      <c r="A15" s="239"/>
      <c r="B15" s="240"/>
      <c r="C15" s="101"/>
      <c r="D15" s="111">
        <v>8</v>
      </c>
      <c r="E15" s="169" t="s">
        <v>256</v>
      </c>
      <c r="F15" s="169" t="s">
        <v>53</v>
      </c>
      <c r="G15" s="125" t="s">
        <v>257</v>
      </c>
      <c r="H15" s="99" t="s">
        <v>58</v>
      </c>
      <c r="I15" s="85" t="s">
        <v>59</v>
      </c>
      <c r="J15" s="85" t="s">
        <v>88</v>
      </c>
      <c r="K15" s="77" t="s">
        <v>44</v>
      </c>
      <c r="L15" s="77"/>
      <c r="M15" s="78" t="s">
        <v>45</v>
      </c>
      <c r="N15" s="79"/>
      <c r="O15" s="80"/>
      <c r="P15" s="81"/>
      <c r="Q15" s="7"/>
    </row>
    <row r="16" spans="1:17" ht="178.5" x14ac:dyDescent="0.2">
      <c r="A16" s="241"/>
      <c r="B16" s="242"/>
      <c r="C16" s="101"/>
      <c r="D16" s="111">
        <v>9</v>
      </c>
      <c r="E16" s="169" t="s">
        <v>60</v>
      </c>
      <c r="F16" s="169" t="s">
        <v>40</v>
      </c>
      <c r="G16" s="110" t="s">
        <v>61</v>
      </c>
      <c r="H16" s="97" t="s">
        <v>62</v>
      </c>
      <c r="I16" s="85" t="s">
        <v>63</v>
      </c>
      <c r="J16" s="85" t="s">
        <v>43</v>
      </c>
      <c r="K16" s="77" t="s">
        <v>44</v>
      </c>
      <c r="L16" s="77"/>
      <c r="M16" s="78"/>
      <c r="N16" s="79"/>
      <c r="O16" s="80"/>
      <c r="P16" s="81"/>
      <c r="Q16" s="7"/>
    </row>
    <row r="17" spans="1:17" ht="51" x14ac:dyDescent="0.2">
      <c r="A17" s="235" t="s">
        <v>64</v>
      </c>
      <c r="B17" s="235"/>
      <c r="C17" s="243"/>
      <c r="D17" s="111">
        <v>10</v>
      </c>
      <c r="E17" s="225" t="s">
        <v>65</v>
      </c>
      <c r="F17" s="111" t="s">
        <v>66</v>
      </c>
      <c r="G17" s="226" t="s">
        <v>265</v>
      </c>
      <c r="H17" s="82" t="s">
        <v>67</v>
      </c>
      <c r="I17" s="85" t="s">
        <v>68</v>
      </c>
      <c r="J17" s="85" t="s">
        <v>68</v>
      </c>
      <c r="K17" s="77" t="s">
        <v>44</v>
      </c>
      <c r="L17" s="77"/>
      <c r="M17" s="78"/>
      <c r="N17" s="79"/>
      <c r="O17" s="80"/>
      <c r="P17" s="81"/>
      <c r="Q17" s="7"/>
    </row>
    <row r="18" spans="1:17" ht="25.5" x14ac:dyDescent="0.2">
      <c r="A18" s="235"/>
      <c r="B18" s="235"/>
      <c r="C18" s="243"/>
      <c r="D18" s="111">
        <v>11</v>
      </c>
      <c r="E18" s="225"/>
      <c r="F18" s="168" t="s">
        <v>66</v>
      </c>
      <c r="G18" s="227"/>
      <c r="H18" s="82" t="s">
        <v>69</v>
      </c>
      <c r="I18" s="85" t="s">
        <v>70</v>
      </c>
      <c r="J18" s="85" t="s">
        <v>59</v>
      </c>
      <c r="K18" s="77" t="s">
        <v>44</v>
      </c>
      <c r="L18" s="77"/>
      <c r="M18" s="78" t="s">
        <v>45</v>
      </c>
      <c r="N18" s="79"/>
      <c r="O18" s="80"/>
      <c r="P18" s="81"/>
    </row>
    <row r="19" spans="1:17" ht="280.5" x14ac:dyDescent="0.2">
      <c r="A19" s="235"/>
      <c r="B19" s="235"/>
      <c r="C19" s="243"/>
      <c r="D19" s="111">
        <v>12</v>
      </c>
      <c r="E19" s="225"/>
      <c r="F19" s="111" t="s">
        <v>66</v>
      </c>
      <c r="G19" s="227"/>
      <c r="H19" s="99" t="s">
        <v>444</v>
      </c>
      <c r="I19" s="85" t="s">
        <v>398</v>
      </c>
      <c r="J19" s="85" t="s">
        <v>405</v>
      </c>
      <c r="K19" s="77" t="s">
        <v>44</v>
      </c>
      <c r="L19" s="77"/>
      <c r="M19" s="78" t="s">
        <v>45</v>
      </c>
      <c r="N19" s="79"/>
      <c r="O19" s="80"/>
      <c r="P19" s="81"/>
      <c r="Q19" s="89"/>
    </row>
    <row r="20" spans="1:17" ht="102" x14ac:dyDescent="0.2">
      <c r="A20" s="235"/>
      <c r="B20" s="235"/>
      <c r="C20" s="153"/>
      <c r="D20" s="111">
        <v>13</v>
      </c>
      <c r="E20" s="169" t="s">
        <v>272</v>
      </c>
      <c r="F20" s="111" t="s">
        <v>71</v>
      </c>
      <c r="G20" s="182" t="s">
        <v>273</v>
      </c>
      <c r="H20" s="113" t="s">
        <v>273</v>
      </c>
      <c r="I20" s="85" t="s">
        <v>72</v>
      </c>
      <c r="J20" s="85" t="s">
        <v>72</v>
      </c>
      <c r="K20" s="77" t="s">
        <v>44</v>
      </c>
      <c r="L20" s="77"/>
      <c r="M20" s="78" t="s">
        <v>45</v>
      </c>
      <c r="N20" s="79"/>
      <c r="O20" s="80"/>
      <c r="P20" s="81"/>
    </row>
    <row r="21" spans="1:17" ht="102" x14ac:dyDescent="0.2">
      <c r="A21" s="235" t="s">
        <v>73</v>
      </c>
      <c r="B21" s="235"/>
      <c r="C21" s="101"/>
      <c r="D21" s="111">
        <v>14</v>
      </c>
      <c r="E21" s="169" t="s">
        <v>74</v>
      </c>
      <c r="F21" s="169" t="s">
        <v>75</v>
      </c>
      <c r="G21" s="128" t="s">
        <v>277</v>
      </c>
      <c r="H21" s="98" t="s">
        <v>278</v>
      </c>
      <c r="I21" s="85" t="s">
        <v>76</v>
      </c>
      <c r="J21" s="85" t="s">
        <v>76</v>
      </c>
      <c r="K21" s="77" t="s">
        <v>44</v>
      </c>
      <c r="L21" s="77"/>
      <c r="M21" s="78" t="s">
        <v>45</v>
      </c>
      <c r="N21" s="79"/>
      <c r="O21" s="80"/>
      <c r="P21" s="81"/>
      <c r="Q21" s="89"/>
    </row>
    <row r="22" spans="1:17" ht="165.75" x14ac:dyDescent="0.2">
      <c r="A22" s="235"/>
      <c r="B22" s="235"/>
      <c r="C22" s="244"/>
      <c r="D22" s="111">
        <v>15</v>
      </c>
      <c r="E22" s="228" t="s">
        <v>385</v>
      </c>
      <c r="F22" s="169" t="s">
        <v>77</v>
      </c>
      <c r="G22" s="229" t="s">
        <v>282</v>
      </c>
      <c r="H22" s="100" t="s">
        <v>78</v>
      </c>
      <c r="I22" s="85" t="s">
        <v>79</v>
      </c>
      <c r="J22" s="85" t="s">
        <v>79</v>
      </c>
      <c r="K22" s="77" t="s">
        <v>44</v>
      </c>
      <c r="L22" s="77"/>
      <c r="M22" s="78" t="s">
        <v>45</v>
      </c>
      <c r="N22" s="79"/>
      <c r="O22" s="80"/>
      <c r="P22" s="81"/>
      <c r="Q22" s="89"/>
    </row>
    <row r="23" spans="1:17" ht="76.5" x14ac:dyDescent="0.2">
      <c r="A23" s="235"/>
      <c r="B23" s="235"/>
      <c r="C23" s="245"/>
      <c r="D23" s="111">
        <v>16</v>
      </c>
      <c r="E23" s="228"/>
      <c r="F23" s="169" t="s">
        <v>386</v>
      </c>
      <c r="G23" s="230"/>
      <c r="H23" s="98" t="s">
        <v>80</v>
      </c>
      <c r="I23" s="85" t="s">
        <v>81</v>
      </c>
      <c r="J23" s="85" t="s">
        <v>43</v>
      </c>
      <c r="K23" s="77" t="s">
        <v>44</v>
      </c>
      <c r="L23" s="77"/>
      <c r="M23" s="78"/>
      <c r="N23" s="79"/>
      <c r="O23" s="80"/>
      <c r="P23" s="81"/>
      <c r="Q23" s="89"/>
    </row>
    <row r="24" spans="1:17" ht="63.75" x14ac:dyDescent="0.2">
      <c r="A24" s="235"/>
      <c r="B24" s="235"/>
      <c r="C24" s="101"/>
      <c r="D24" s="111">
        <v>17</v>
      </c>
      <c r="E24" s="169" t="s">
        <v>82</v>
      </c>
      <c r="F24" s="169" t="s">
        <v>83</v>
      </c>
      <c r="G24" s="128" t="s">
        <v>289</v>
      </c>
      <c r="H24" s="113" t="s">
        <v>84</v>
      </c>
      <c r="I24" s="85" t="s">
        <v>85</v>
      </c>
      <c r="J24" s="85" t="s">
        <v>85</v>
      </c>
      <c r="K24" s="77" t="s">
        <v>44</v>
      </c>
      <c r="L24" s="77"/>
      <c r="M24" s="78" t="s">
        <v>45</v>
      </c>
      <c r="N24" s="79"/>
      <c r="O24" s="80"/>
      <c r="P24" s="81"/>
      <c r="Q24" s="89"/>
    </row>
    <row r="25" spans="1:17" ht="89.25" x14ac:dyDescent="0.2">
      <c r="A25" s="235"/>
      <c r="B25" s="235"/>
      <c r="C25" s="101"/>
      <c r="D25" s="111">
        <v>18</v>
      </c>
      <c r="E25" s="169" t="s">
        <v>86</v>
      </c>
      <c r="F25" s="169" t="s">
        <v>87</v>
      </c>
      <c r="G25" s="128" t="s">
        <v>293</v>
      </c>
      <c r="H25" s="100" t="s">
        <v>448</v>
      </c>
      <c r="I25" s="85" t="s">
        <v>88</v>
      </c>
      <c r="J25" s="85" t="s">
        <v>43</v>
      </c>
      <c r="K25" s="77" t="s">
        <v>44</v>
      </c>
      <c r="L25" s="77"/>
      <c r="M25" s="78" t="s">
        <v>45</v>
      </c>
      <c r="N25" s="79"/>
      <c r="O25" s="80"/>
      <c r="P25" s="81"/>
      <c r="Q25" s="89"/>
    </row>
    <row r="26" spans="1:17" ht="102" x14ac:dyDescent="0.2">
      <c r="A26" s="235"/>
      <c r="B26" s="235"/>
      <c r="C26" s="101"/>
      <c r="D26" s="111">
        <v>19</v>
      </c>
      <c r="E26" s="169" t="s">
        <v>89</v>
      </c>
      <c r="F26" s="169" t="s">
        <v>90</v>
      </c>
      <c r="G26" s="128" t="s">
        <v>298</v>
      </c>
      <c r="H26" s="98" t="s">
        <v>449</v>
      </c>
      <c r="I26" s="85" t="s">
        <v>91</v>
      </c>
      <c r="J26" s="85" t="s">
        <v>91</v>
      </c>
      <c r="K26" s="77" t="s">
        <v>44</v>
      </c>
      <c r="L26" s="77"/>
      <c r="M26" s="78"/>
      <c r="N26" s="79"/>
      <c r="O26" s="80"/>
      <c r="P26" s="81"/>
      <c r="Q26" s="89"/>
    </row>
    <row r="27" spans="1:17" ht="76.5" x14ac:dyDescent="0.2">
      <c r="A27" s="235" t="s">
        <v>92</v>
      </c>
      <c r="B27" s="235" t="s">
        <v>93</v>
      </c>
      <c r="C27" s="246"/>
      <c r="D27" s="111">
        <v>20</v>
      </c>
      <c r="E27" s="259" t="s">
        <v>94</v>
      </c>
      <c r="F27" s="169" t="s">
        <v>93</v>
      </c>
      <c r="G27" s="258" t="s">
        <v>95</v>
      </c>
      <c r="H27" s="98" t="s">
        <v>96</v>
      </c>
      <c r="I27" s="85" t="s">
        <v>97</v>
      </c>
      <c r="J27" s="85" t="s">
        <v>97</v>
      </c>
      <c r="K27" s="77" t="s">
        <v>44</v>
      </c>
      <c r="L27" s="77"/>
      <c r="M27" s="78"/>
      <c r="N27" s="79"/>
      <c r="O27" s="80"/>
      <c r="P27" s="81"/>
    </row>
    <row r="28" spans="1:17" ht="102" x14ac:dyDescent="0.2">
      <c r="A28" s="235"/>
      <c r="B28" s="235"/>
      <c r="C28" s="246"/>
      <c r="D28" s="111">
        <v>21</v>
      </c>
      <c r="E28" s="259"/>
      <c r="F28" s="169" t="s">
        <v>93</v>
      </c>
      <c r="G28" s="258"/>
      <c r="H28" s="98" t="s">
        <v>98</v>
      </c>
      <c r="I28" s="85" t="s">
        <v>99</v>
      </c>
      <c r="J28" s="85" t="s">
        <v>99</v>
      </c>
      <c r="K28" s="77" t="s">
        <v>44</v>
      </c>
      <c r="L28" s="77"/>
      <c r="M28" s="78"/>
      <c r="N28" s="79"/>
      <c r="O28" s="80"/>
      <c r="P28" s="81"/>
    </row>
    <row r="29" spans="1:17" ht="178.5" x14ac:dyDescent="0.2">
      <c r="A29" s="235"/>
      <c r="B29" s="235" t="s">
        <v>383</v>
      </c>
      <c r="C29" s="243"/>
      <c r="D29" s="111">
        <v>22</v>
      </c>
      <c r="E29" s="259" t="s">
        <v>101</v>
      </c>
      <c r="F29" s="169" t="s">
        <v>387</v>
      </c>
      <c r="G29" s="258" t="s">
        <v>102</v>
      </c>
      <c r="H29" s="99" t="s">
        <v>103</v>
      </c>
      <c r="I29" s="85" t="s">
        <v>104</v>
      </c>
      <c r="J29" s="85" t="s">
        <v>59</v>
      </c>
      <c r="K29" s="77" t="s">
        <v>44</v>
      </c>
      <c r="L29" s="77"/>
      <c r="M29" s="78"/>
      <c r="N29" s="79"/>
      <c r="O29" s="80"/>
      <c r="P29" s="81"/>
      <c r="Q29" s="67"/>
    </row>
    <row r="30" spans="1:17" ht="89.25" x14ac:dyDescent="0.2">
      <c r="A30" s="235"/>
      <c r="B30" s="235"/>
      <c r="C30" s="243"/>
      <c r="D30" s="111">
        <v>23</v>
      </c>
      <c r="E30" s="259"/>
      <c r="F30" s="169" t="s">
        <v>387</v>
      </c>
      <c r="G30" s="258"/>
      <c r="H30" s="99" t="s">
        <v>105</v>
      </c>
      <c r="I30" s="85" t="s">
        <v>106</v>
      </c>
      <c r="J30" s="85" t="s">
        <v>59</v>
      </c>
      <c r="K30" s="77" t="s">
        <v>44</v>
      </c>
      <c r="L30" s="77"/>
      <c r="M30" s="78"/>
      <c r="N30" s="79"/>
      <c r="O30" s="80"/>
      <c r="P30" s="81"/>
      <c r="Q30" s="67"/>
    </row>
    <row r="31" spans="1:17" ht="89.25" x14ac:dyDescent="0.2">
      <c r="A31" s="235"/>
      <c r="B31" s="235"/>
      <c r="C31" s="243"/>
      <c r="D31" s="111">
        <v>24</v>
      </c>
      <c r="E31" s="259"/>
      <c r="F31" s="169" t="s">
        <v>387</v>
      </c>
      <c r="G31" s="258"/>
      <c r="H31" s="99" t="s">
        <v>107</v>
      </c>
      <c r="I31" s="85" t="s">
        <v>43</v>
      </c>
      <c r="J31" s="85" t="s">
        <v>317</v>
      </c>
      <c r="K31" s="77" t="s">
        <v>44</v>
      </c>
      <c r="L31" s="77"/>
      <c r="M31" s="78"/>
      <c r="N31" s="79"/>
      <c r="O31" s="80"/>
      <c r="P31" s="81"/>
      <c r="Q31" s="67"/>
    </row>
    <row r="32" spans="1:17" ht="38.25" x14ac:dyDescent="0.2">
      <c r="A32" s="235"/>
      <c r="B32" s="261"/>
      <c r="C32" s="244"/>
      <c r="D32" s="111">
        <v>25</v>
      </c>
      <c r="E32" s="259"/>
      <c r="F32" s="169" t="s">
        <v>387</v>
      </c>
      <c r="G32" s="258"/>
      <c r="H32" s="98" t="s">
        <v>108</v>
      </c>
      <c r="I32" s="85" t="s">
        <v>109</v>
      </c>
      <c r="J32" s="85" t="s">
        <v>109</v>
      </c>
      <c r="K32" s="77" t="s">
        <v>44</v>
      </c>
      <c r="L32" s="77"/>
      <c r="M32" s="78"/>
      <c r="N32" s="79"/>
      <c r="O32" s="80"/>
      <c r="P32" s="81"/>
      <c r="Q32" s="67"/>
    </row>
    <row r="33" spans="1:17" ht="63.75" x14ac:dyDescent="0.2">
      <c r="A33" s="257"/>
      <c r="B33" s="231" t="s">
        <v>110</v>
      </c>
      <c r="C33" s="231" t="s">
        <v>111</v>
      </c>
      <c r="D33" s="111">
        <v>26</v>
      </c>
      <c r="E33" s="169" t="s">
        <v>112</v>
      </c>
      <c r="F33" s="169" t="s">
        <v>388</v>
      </c>
      <c r="G33" s="258" t="s">
        <v>113</v>
      </c>
      <c r="H33" s="98" t="s">
        <v>114</v>
      </c>
      <c r="I33" s="85" t="s">
        <v>59</v>
      </c>
      <c r="J33" s="85" t="s">
        <v>325</v>
      </c>
      <c r="K33" s="77" t="s">
        <v>44</v>
      </c>
      <c r="L33" s="77"/>
      <c r="M33" s="78"/>
      <c r="N33" s="79"/>
      <c r="O33" s="80"/>
      <c r="P33" s="81"/>
    </row>
    <row r="34" spans="1:17" ht="140.25" x14ac:dyDescent="0.2">
      <c r="A34" s="257"/>
      <c r="B34" s="232"/>
      <c r="C34" s="232"/>
      <c r="D34" s="111">
        <v>27</v>
      </c>
      <c r="E34" s="169" t="s">
        <v>115</v>
      </c>
      <c r="F34" s="169" t="s">
        <v>388</v>
      </c>
      <c r="G34" s="258"/>
      <c r="H34" s="98" t="s">
        <v>116</v>
      </c>
      <c r="I34" s="85" t="s">
        <v>117</v>
      </c>
      <c r="J34" s="85" t="s">
        <v>59</v>
      </c>
      <c r="K34" s="77" t="s">
        <v>44</v>
      </c>
      <c r="L34" s="77"/>
      <c r="M34" s="78"/>
      <c r="N34" s="79"/>
      <c r="O34" s="80"/>
      <c r="P34" s="81"/>
    </row>
    <row r="35" spans="1:17" ht="140.25" x14ac:dyDescent="0.2">
      <c r="A35" s="257"/>
      <c r="B35" s="232"/>
      <c r="C35" s="232"/>
      <c r="D35" s="111">
        <v>28</v>
      </c>
      <c r="E35" s="169" t="s">
        <v>118</v>
      </c>
      <c r="F35" s="169" t="s">
        <v>388</v>
      </c>
      <c r="G35" s="258"/>
      <c r="H35" s="98" t="s">
        <v>119</v>
      </c>
      <c r="I35" s="85" t="s">
        <v>120</v>
      </c>
      <c r="J35" s="85" t="s">
        <v>43</v>
      </c>
      <c r="K35" s="77" t="s">
        <v>44</v>
      </c>
      <c r="L35" s="77"/>
      <c r="M35" s="78"/>
      <c r="N35" s="79"/>
      <c r="O35" s="80"/>
      <c r="P35" s="81"/>
    </row>
    <row r="36" spans="1:17" ht="102" x14ac:dyDescent="0.2">
      <c r="A36" s="257"/>
      <c r="B36" s="233"/>
      <c r="C36" s="233"/>
      <c r="D36" s="111">
        <v>29</v>
      </c>
      <c r="E36" s="167" t="s">
        <v>121</v>
      </c>
      <c r="F36" s="169" t="s">
        <v>388</v>
      </c>
      <c r="G36" s="258"/>
      <c r="H36" s="98" t="s">
        <v>450</v>
      </c>
      <c r="I36" s="85" t="s">
        <v>122</v>
      </c>
      <c r="J36" s="85" t="s">
        <v>122</v>
      </c>
      <c r="K36" s="77" t="s">
        <v>44</v>
      </c>
      <c r="L36" s="77"/>
      <c r="M36" s="78"/>
      <c r="N36" s="79"/>
      <c r="O36" s="80"/>
      <c r="P36" s="81"/>
    </row>
    <row r="37" spans="1:17" ht="89.25" x14ac:dyDescent="0.2">
      <c r="A37" s="235"/>
      <c r="B37" s="234" t="s">
        <v>123</v>
      </c>
      <c r="C37" s="234" t="s">
        <v>124</v>
      </c>
      <c r="D37" s="111">
        <v>30</v>
      </c>
      <c r="E37" s="259" t="s">
        <v>125</v>
      </c>
      <c r="F37" s="169" t="s">
        <v>123</v>
      </c>
      <c r="G37" s="258" t="s">
        <v>126</v>
      </c>
      <c r="H37" s="99" t="s">
        <v>127</v>
      </c>
      <c r="I37" s="85" t="s">
        <v>91</v>
      </c>
      <c r="J37" s="85" t="s">
        <v>91</v>
      </c>
      <c r="K37" s="77" t="s">
        <v>44</v>
      </c>
      <c r="L37" s="77"/>
      <c r="M37" s="78"/>
      <c r="N37" s="79"/>
      <c r="O37" s="80"/>
      <c r="P37" s="81"/>
    </row>
    <row r="38" spans="1:17" ht="51" x14ac:dyDescent="0.2">
      <c r="A38" s="235"/>
      <c r="B38" s="235"/>
      <c r="C38" s="235"/>
      <c r="D38" s="111">
        <v>31</v>
      </c>
      <c r="E38" s="259"/>
      <c r="F38" s="169" t="s">
        <v>123</v>
      </c>
      <c r="G38" s="258"/>
      <c r="H38" s="99" t="s">
        <v>128</v>
      </c>
      <c r="I38" s="85" t="s">
        <v>91</v>
      </c>
      <c r="J38" s="85" t="s">
        <v>91</v>
      </c>
      <c r="K38" s="77" t="s">
        <v>44</v>
      </c>
      <c r="L38" s="77"/>
      <c r="M38" s="78"/>
      <c r="N38" s="79"/>
      <c r="O38" s="80"/>
      <c r="P38" s="81"/>
      <c r="Q38" s="94"/>
    </row>
    <row r="39" spans="1:17" ht="114.75" x14ac:dyDescent="0.2">
      <c r="A39" s="235"/>
      <c r="B39" s="235" t="s">
        <v>129</v>
      </c>
      <c r="C39" s="236"/>
      <c r="D39" s="111">
        <v>32</v>
      </c>
      <c r="E39" s="167" t="s">
        <v>130</v>
      </c>
      <c r="F39" s="169" t="s">
        <v>131</v>
      </c>
      <c r="G39" s="260" t="s">
        <v>132</v>
      </c>
      <c r="H39" s="97" t="s">
        <v>133</v>
      </c>
      <c r="I39" s="85" t="s">
        <v>134</v>
      </c>
      <c r="J39" s="85" t="s">
        <v>43</v>
      </c>
      <c r="K39" s="77" t="s">
        <v>44</v>
      </c>
      <c r="L39" s="77"/>
      <c r="M39" s="78"/>
      <c r="N39" s="79"/>
      <c r="O39" s="80"/>
      <c r="P39" s="81"/>
    </row>
    <row r="40" spans="1:17" ht="127.5" x14ac:dyDescent="0.2">
      <c r="A40" s="235"/>
      <c r="B40" s="235"/>
      <c r="C40" s="236"/>
      <c r="D40" s="111">
        <v>33</v>
      </c>
      <c r="E40" s="167" t="s">
        <v>130</v>
      </c>
      <c r="F40" s="169" t="s">
        <v>131</v>
      </c>
      <c r="G40" s="260"/>
      <c r="H40" s="97" t="s">
        <v>135</v>
      </c>
      <c r="I40" s="85" t="s">
        <v>59</v>
      </c>
      <c r="J40" s="85" t="s">
        <v>59</v>
      </c>
      <c r="K40" s="77" t="s">
        <v>44</v>
      </c>
      <c r="L40" s="77"/>
      <c r="M40" s="78"/>
      <c r="N40" s="79"/>
      <c r="O40" s="80"/>
      <c r="P40" s="81"/>
    </row>
    <row r="41" spans="1:17" ht="38.25" x14ac:dyDescent="0.2">
      <c r="A41" s="235"/>
      <c r="B41" s="235"/>
      <c r="C41" s="236"/>
      <c r="D41" s="111">
        <v>34</v>
      </c>
      <c r="E41" s="167" t="s">
        <v>136</v>
      </c>
      <c r="F41" s="169" t="s">
        <v>131</v>
      </c>
      <c r="G41" s="260"/>
      <c r="H41" s="97" t="s">
        <v>137</v>
      </c>
      <c r="I41" s="85" t="s">
        <v>43</v>
      </c>
      <c r="J41" s="85" t="s">
        <v>43</v>
      </c>
      <c r="K41" s="77" t="s">
        <v>44</v>
      </c>
      <c r="L41" s="77"/>
      <c r="M41" s="78"/>
      <c r="N41" s="79"/>
      <c r="O41" s="80"/>
      <c r="P41" s="81"/>
    </row>
    <row r="42" spans="1:17" ht="140.25" x14ac:dyDescent="0.2">
      <c r="A42" s="235"/>
      <c r="B42" s="235"/>
      <c r="C42" s="236"/>
      <c r="D42" s="111">
        <v>35</v>
      </c>
      <c r="E42" s="167" t="s">
        <v>136</v>
      </c>
      <c r="F42" s="169" t="s">
        <v>131</v>
      </c>
      <c r="G42" s="260"/>
      <c r="H42" s="99" t="s">
        <v>138</v>
      </c>
      <c r="I42" s="85" t="s">
        <v>59</v>
      </c>
      <c r="J42" s="85" t="s">
        <v>357</v>
      </c>
      <c r="K42" s="77" t="s">
        <v>44</v>
      </c>
      <c r="L42" s="77"/>
      <c r="M42" s="78"/>
      <c r="N42" s="79"/>
      <c r="O42" s="80"/>
      <c r="P42" s="81"/>
    </row>
    <row r="43" spans="1:17" ht="25.5" x14ac:dyDescent="0.2">
      <c r="A43" s="235"/>
      <c r="B43" s="235"/>
      <c r="C43" s="236"/>
      <c r="D43" s="111">
        <v>36</v>
      </c>
      <c r="E43" s="167" t="s">
        <v>139</v>
      </c>
      <c r="F43" s="169" t="s">
        <v>131</v>
      </c>
      <c r="G43" s="260"/>
      <c r="H43" s="97" t="s">
        <v>140</v>
      </c>
      <c r="I43" s="85" t="s">
        <v>141</v>
      </c>
      <c r="J43" s="85" t="s">
        <v>141</v>
      </c>
      <c r="K43" s="77" t="s">
        <v>44</v>
      </c>
      <c r="L43" s="77"/>
      <c r="M43" s="78"/>
      <c r="N43" s="79"/>
      <c r="O43" s="80"/>
      <c r="P43" s="81"/>
    </row>
    <row r="44" spans="1:17" ht="178.5" x14ac:dyDescent="0.2">
      <c r="A44" s="235"/>
      <c r="B44" s="152" t="s">
        <v>142</v>
      </c>
      <c r="C44" s="102"/>
      <c r="D44" s="111">
        <v>37</v>
      </c>
      <c r="E44" s="167" t="s">
        <v>143</v>
      </c>
      <c r="F44" s="169" t="s">
        <v>142</v>
      </c>
      <c r="G44" s="183" t="s">
        <v>144</v>
      </c>
      <c r="H44" s="82" t="s">
        <v>362</v>
      </c>
      <c r="I44" s="85" t="s">
        <v>145</v>
      </c>
      <c r="J44" s="85" t="s">
        <v>145</v>
      </c>
      <c r="K44" s="77" t="s">
        <v>44</v>
      </c>
      <c r="L44" s="77"/>
      <c r="M44" s="78"/>
      <c r="N44" s="79"/>
      <c r="O44" s="80"/>
      <c r="P44" s="81"/>
    </row>
    <row r="45" spans="1:17" ht="165.75" x14ac:dyDescent="0.2">
      <c r="A45" s="235" t="s">
        <v>146</v>
      </c>
      <c r="B45" s="235"/>
      <c r="C45" s="103"/>
      <c r="D45" s="111">
        <v>38</v>
      </c>
      <c r="E45" s="169" t="s">
        <v>366</v>
      </c>
      <c r="F45" s="169" t="s">
        <v>147</v>
      </c>
      <c r="G45" s="130" t="s">
        <v>367</v>
      </c>
      <c r="H45" s="82" t="s">
        <v>451</v>
      </c>
      <c r="I45" s="85" t="s">
        <v>148</v>
      </c>
      <c r="J45" s="85" t="s">
        <v>148</v>
      </c>
      <c r="K45" s="77" t="s">
        <v>44</v>
      </c>
      <c r="L45" s="77"/>
      <c r="M45" s="78"/>
      <c r="N45" s="79"/>
      <c r="O45" s="80"/>
      <c r="P45" s="81"/>
    </row>
    <row r="46" spans="1:17" ht="102" x14ac:dyDescent="0.2">
      <c r="A46" s="235"/>
      <c r="B46" s="235"/>
      <c r="C46" s="102"/>
      <c r="D46" s="111">
        <v>39</v>
      </c>
      <c r="E46" s="167" t="s">
        <v>371</v>
      </c>
      <c r="F46" s="169" t="s">
        <v>149</v>
      </c>
      <c r="G46" s="131" t="s">
        <v>372</v>
      </c>
      <c r="H46" s="82" t="s">
        <v>150</v>
      </c>
      <c r="I46" s="85" t="s">
        <v>151</v>
      </c>
      <c r="J46" s="85" t="s">
        <v>151</v>
      </c>
      <c r="K46" s="77" t="s">
        <v>44</v>
      </c>
      <c r="L46" s="77"/>
      <c r="M46" s="78" t="s">
        <v>45</v>
      </c>
      <c r="N46" s="79"/>
      <c r="O46" s="80"/>
      <c r="P46" s="81"/>
      <c r="Q46" s="89"/>
    </row>
    <row r="47" spans="1:17" ht="81.599999999999994" customHeight="1" x14ac:dyDescent="0.2">
      <c r="A47" s="235"/>
      <c r="B47" s="235"/>
      <c r="C47" s="220"/>
      <c r="D47" s="111">
        <v>40</v>
      </c>
      <c r="E47" s="167" t="s">
        <v>152</v>
      </c>
      <c r="F47" s="169" t="s">
        <v>149</v>
      </c>
      <c r="G47" s="260" t="s">
        <v>153</v>
      </c>
      <c r="H47" s="82" t="s">
        <v>452</v>
      </c>
      <c r="I47" s="85" t="s">
        <v>43</v>
      </c>
      <c r="J47" s="85" t="s">
        <v>43</v>
      </c>
      <c r="K47" s="77" t="s">
        <v>44</v>
      </c>
      <c r="L47" s="77"/>
      <c r="M47" s="78"/>
      <c r="N47" s="79"/>
      <c r="O47" s="80"/>
      <c r="P47" s="81"/>
    </row>
    <row r="48" spans="1:17" ht="102" x14ac:dyDescent="0.2">
      <c r="A48" s="235"/>
      <c r="B48" s="235"/>
      <c r="C48" s="220"/>
      <c r="D48" s="111">
        <v>41</v>
      </c>
      <c r="E48" s="167" t="s">
        <v>154</v>
      </c>
      <c r="F48" s="169" t="s">
        <v>149</v>
      </c>
      <c r="G48" s="260"/>
      <c r="H48" s="82" t="s">
        <v>453</v>
      </c>
      <c r="I48" s="85" t="s">
        <v>155</v>
      </c>
      <c r="J48" s="85" t="s">
        <v>155</v>
      </c>
      <c r="K48" s="77" t="s">
        <v>44</v>
      </c>
      <c r="L48" s="77"/>
      <c r="M48" s="78"/>
      <c r="N48" s="79"/>
      <c r="O48" s="80"/>
      <c r="P48" s="81"/>
    </row>
    <row r="49" spans="1:16" ht="15" thickBot="1" x14ac:dyDescent="0.25">
      <c r="A49" s="46"/>
      <c r="B49" s="46"/>
      <c r="C49" s="47"/>
      <c r="D49" s="92"/>
      <c r="E49" s="92"/>
      <c r="F49" s="92"/>
      <c r="G49" s="47"/>
      <c r="H49" s="48"/>
      <c r="I49" s="86"/>
      <c r="J49" s="86"/>
      <c r="K49" s="49"/>
      <c r="L49" s="49"/>
      <c r="M49" s="49"/>
      <c r="N49" s="49"/>
      <c r="O49" s="50"/>
      <c r="P49" s="47"/>
    </row>
  </sheetData>
  <dataConsolidate/>
  <mergeCells count="48">
    <mergeCell ref="A45:B48"/>
    <mergeCell ref="B27:B28"/>
    <mergeCell ref="A27:A44"/>
    <mergeCell ref="G27:G28"/>
    <mergeCell ref="E27:E28"/>
    <mergeCell ref="G29:G32"/>
    <mergeCell ref="E29:E32"/>
    <mergeCell ref="G39:G43"/>
    <mergeCell ref="G47:G48"/>
    <mergeCell ref="B33:B36"/>
    <mergeCell ref="G33:G36"/>
    <mergeCell ref="E37:E38"/>
    <mergeCell ref="G37:G38"/>
    <mergeCell ref="B39:B43"/>
    <mergeCell ref="B29:B32"/>
    <mergeCell ref="C29:C32"/>
    <mergeCell ref="I6:I7"/>
    <mergeCell ref="K6:K7"/>
    <mergeCell ref="P6:P7"/>
    <mergeCell ref="M6:O6"/>
    <mergeCell ref="A3:D3"/>
    <mergeCell ref="D6:D7"/>
    <mergeCell ref="A6:B7"/>
    <mergeCell ref="H6:H7"/>
    <mergeCell ref="E6:E7"/>
    <mergeCell ref="G6:G7"/>
    <mergeCell ref="C6:C7"/>
    <mergeCell ref="F6:F7"/>
    <mergeCell ref="J6:J7"/>
    <mergeCell ref="L6:L7"/>
    <mergeCell ref="A8:B16"/>
    <mergeCell ref="A21:B26"/>
    <mergeCell ref="A17:B20"/>
    <mergeCell ref="B37:B38"/>
    <mergeCell ref="C9:C11"/>
    <mergeCell ref="C17:C19"/>
    <mergeCell ref="C22:C23"/>
    <mergeCell ref="C27:C28"/>
    <mergeCell ref="C47:C48"/>
    <mergeCell ref="G9:G11"/>
    <mergeCell ref="E9:E11"/>
    <mergeCell ref="E17:E19"/>
    <mergeCell ref="G17:G19"/>
    <mergeCell ref="E22:E23"/>
    <mergeCell ref="G22:G23"/>
    <mergeCell ref="C33:C36"/>
    <mergeCell ref="C37:C38"/>
    <mergeCell ref="C39:C43"/>
  </mergeCells>
  <phoneticPr fontId="13" type="noConversion"/>
  <dataValidations count="2">
    <dataValidation type="list" allowBlank="1" showInputMessage="1" showErrorMessage="1" sqref="K8:L48" xr:uid="{B4612B64-3B9B-4A6A-8E3C-D4B35A5FBCC9}">
      <formula1>"Yes,No - refer comments"</formula1>
    </dataValidation>
    <dataValidation type="list" allowBlank="1" showInputMessage="1" showErrorMessage="1" sqref="M8:M48" xr:uid="{A54DD42E-ADE2-499A-B181-657ECDCB29C2}">
      <formula1>"✓,"</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errorStyle="warning" showInputMessage="1" showErrorMessage="1" xr:uid="{2A763BE4-B4B3-4D6A-9728-1D134497E301}">
          <x14:formula1>
            <xm:f>Model!$I5:$P5</xm:f>
          </x14:formula1>
          <xm:sqref>I8:J48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7AFAA-02F1-4533-94FA-49D3DE00575A}">
  <dimension ref="A1:S76"/>
  <sheetViews>
    <sheetView showGridLines="0" topLeftCell="A11" zoomScale="94" zoomScaleNormal="80" workbookViewId="0">
      <selection activeCell="C11" sqref="C11"/>
    </sheetView>
  </sheetViews>
  <sheetFormatPr defaultColWidth="9.140625" defaultRowHeight="15" x14ac:dyDescent="0.25"/>
  <cols>
    <col min="1" max="1" width="36.5703125" style="88" customWidth="1"/>
    <col min="2" max="2" width="5.140625" style="88" customWidth="1"/>
    <col min="3" max="6" width="20.5703125" style="69" customWidth="1"/>
    <col min="7" max="7" width="8.5703125" style="69" customWidth="1"/>
    <col min="8" max="8" width="13.5703125" style="69" customWidth="1"/>
    <col min="9" max="9" width="12.42578125" style="69" customWidth="1"/>
    <col min="10" max="12" width="11.5703125" style="69" customWidth="1"/>
    <col min="13" max="13" width="17" style="69" customWidth="1"/>
    <col min="14" max="14" width="17.140625" style="69" customWidth="1"/>
    <col min="15" max="16" width="9.140625" style="69" customWidth="1"/>
    <col min="17" max="16384" width="9.140625" style="69"/>
  </cols>
  <sheetData>
    <row r="1" spans="1:19" s="4" customFormat="1" ht="30" customHeight="1" x14ac:dyDescent="0.25">
      <c r="A1" s="1" t="s">
        <v>431</v>
      </c>
      <c r="B1" s="5"/>
      <c r="C1" s="5"/>
      <c r="D1" s="2"/>
    </row>
    <row r="2" spans="1:19" s="4" customFormat="1" ht="5.0999999999999996" customHeight="1" x14ac:dyDescent="0.25">
      <c r="A2" s="6"/>
      <c r="B2" s="5"/>
      <c r="C2" s="5"/>
      <c r="D2" s="2"/>
    </row>
    <row r="3" spans="1:19" s="3" customFormat="1" x14ac:dyDescent="0.2">
      <c r="A3" s="252" t="s">
        <v>0</v>
      </c>
      <c r="B3" s="252"/>
      <c r="C3" s="59"/>
      <c r="D3" s="54"/>
    </row>
    <row r="4" spans="1:19" s="3" customFormat="1" x14ac:dyDescent="0.2">
      <c r="A4" s="51" t="s">
        <v>1</v>
      </c>
      <c r="B4" s="52"/>
      <c r="C4" s="53"/>
      <c r="D4" s="55"/>
    </row>
    <row r="5" spans="1:19" s="4" customFormat="1" ht="5.0999999999999996" customHeight="1" x14ac:dyDescent="0.25">
      <c r="B5" s="2"/>
      <c r="C5" s="2"/>
      <c r="D5" s="2"/>
    </row>
    <row r="7" spans="1:19" ht="43.5" customHeight="1" x14ac:dyDescent="0.25">
      <c r="A7" s="272" t="s">
        <v>156</v>
      </c>
      <c r="B7" s="272"/>
      <c r="C7" s="272"/>
      <c r="D7" s="272"/>
      <c r="E7" s="272"/>
      <c r="F7" s="272"/>
      <c r="G7" s="122"/>
      <c r="H7" s="271" t="s">
        <v>157</v>
      </c>
      <c r="I7" s="271"/>
      <c r="J7" s="271"/>
      <c r="K7" s="172"/>
      <c r="L7" s="172"/>
      <c r="M7" s="271" t="s">
        <v>158</v>
      </c>
      <c r="N7" s="271"/>
      <c r="O7" s="271"/>
    </row>
    <row r="8" spans="1:19" x14ac:dyDescent="0.25">
      <c r="A8" s="272"/>
      <c r="B8" s="272"/>
      <c r="C8" s="272"/>
      <c r="D8" s="272"/>
      <c r="E8" s="272"/>
      <c r="F8" s="272"/>
      <c r="H8" s="148"/>
      <c r="I8" s="148"/>
      <c r="J8" s="148"/>
      <c r="K8" s="148"/>
      <c r="L8" s="148"/>
      <c r="M8" s="148"/>
      <c r="N8" s="148"/>
      <c r="O8" s="148"/>
    </row>
    <row r="9" spans="1:19" x14ac:dyDescent="0.25">
      <c r="A9" s="184"/>
      <c r="B9" s="184"/>
      <c r="C9" s="184"/>
      <c r="D9" s="184"/>
      <c r="E9" s="184"/>
      <c r="F9" s="184"/>
      <c r="H9" s="148"/>
      <c r="I9" s="148"/>
      <c r="J9" s="148"/>
      <c r="K9" s="148"/>
      <c r="L9" s="148"/>
      <c r="M9" s="148"/>
      <c r="N9" s="148"/>
      <c r="O9" s="148"/>
    </row>
    <row r="10" spans="1:19" x14ac:dyDescent="0.25">
      <c r="A10" s="197" t="s">
        <v>434</v>
      </c>
      <c r="B10" s="184"/>
      <c r="C10" s="184"/>
      <c r="D10" s="184"/>
      <c r="E10" s="184"/>
      <c r="F10" s="184"/>
      <c r="H10" s="198"/>
      <c r="I10" s="198"/>
      <c r="J10" s="198"/>
      <c r="K10" s="198"/>
      <c r="L10" s="198"/>
      <c r="M10" s="198"/>
      <c r="N10" s="198"/>
      <c r="O10" s="198"/>
    </row>
    <row r="11" spans="1:19" ht="23.45" customHeight="1" x14ac:dyDescent="0.25">
      <c r="A11" s="199" t="s">
        <v>435</v>
      </c>
      <c r="D11" s="262" t="s">
        <v>436</v>
      </c>
      <c r="E11" s="262"/>
      <c r="G11" s="262" t="s">
        <v>437</v>
      </c>
      <c r="H11" s="262"/>
      <c r="I11" s="262"/>
      <c r="P11" s="145"/>
      <c r="Q11" s="145"/>
      <c r="R11" s="145"/>
      <c r="S11" s="176"/>
    </row>
    <row r="12" spans="1:19" x14ac:dyDescent="0.25">
      <c r="A12" s="155"/>
      <c r="B12" s="155"/>
      <c r="C12" s="155"/>
      <c r="D12" s="155"/>
      <c r="E12" s="155"/>
      <c r="F12" s="155"/>
      <c r="H12" s="148"/>
      <c r="I12" s="148"/>
      <c r="J12" s="148"/>
      <c r="K12" s="177"/>
      <c r="L12" s="177"/>
      <c r="M12" s="148"/>
      <c r="N12" s="148"/>
      <c r="O12" s="148"/>
    </row>
    <row r="13" spans="1:19" x14ac:dyDescent="0.25">
      <c r="C13" s="75" t="s">
        <v>159</v>
      </c>
      <c r="D13" s="75" t="s">
        <v>160</v>
      </c>
      <c r="E13" s="75" t="s">
        <v>161</v>
      </c>
      <c r="F13" s="75" t="s">
        <v>162</v>
      </c>
      <c r="H13" s="75" t="s">
        <v>163</v>
      </c>
      <c r="I13" s="75" t="s">
        <v>164</v>
      </c>
      <c r="J13" s="75" t="s">
        <v>406</v>
      </c>
      <c r="K13" s="75" t="s">
        <v>165</v>
      </c>
      <c r="L13" s="178"/>
      <c r="M13" s="147" t="s">
        <v>163</v>
      </c>
      <c r="N13" s="147" t="s">
        <v>164</v>
      </c>
      <c r="O13" s="147" t="s">
        <v>165</v>
      </c>
    </row>
    <row r="14" spans="1:19" s="74" customFormat="1" ht="30.75" customHeight="1" x14ac:dyDescent="0.25">
      <c r="A14" s="274" t="s">
        <v>40</v>
      </c>
      <c r="B14" s="275"/>
      <c r="C14" s="160"/>
      <c r="D14" s="161"/>
      <c r="E14" s="161"/>
      <c r="F14" s="162"/>
      <c r="H14" s="149" cm="1">
        <f t="array" ref="H14">IF(MIN(IF(G28:G36=0,MAX(G28:G36),G28:G36))=0,"Not applicable",MIN(IF(G28:G36=0,MAX(G28:G36),G28:G36)))</f>
        <v>2</v>
      </c>
      <c r="I14" s="156">
        <f>I28</f>
        <v>2.5555555555555554</v>
      </c>
      <c r="J14" s="149">
        <f>N28</f>
        <v>2.3333333333333335</v>
      </c>
      <c r="K14" s="149">
        <f>IF(MAX(G28:G36)=0,"Not applicable",MAX(G28:G36))</f>
        <v>3.5</v>
      </c>
      <c r="L14" s="179"/>
      <c r="M14" s="146">
        <v>0</v>
      </c>
      <c r="N14" s="146">
        <v>0</v>
      </c>
      <c r="O14" s="146">
        <v>0</v>
      </c>
    </row>
    <row r="15" spans="1:19" s="74" customFormat="1" ht="30.75" customHeight="1" x14ac:dyDescent="0.25">
      <c r="A15" s="274" t="s">
        <v>49</v>
      </c>
      <c r="B15" s="275"/>
      <c r="C15" s="286"/>
      <c r="D15" s="287"/>
      <c r="E15" s="287"/>
      <c r="F15" s="288"/>
      <c r="H15" s="149" cm="1">
        <f t="array" ref="H15">IF(MIN(IF(G37:G39=0,MAX(G37:G39),G37:G39))=0,"Not applicable",MIN(IF(G37:G39=0,MAX(G37:G39),G37:G39)))</f>
        <v>2</v>
      </c>
      <c r="I15" s="156">
        <f>I37</f>
        <v>2.5</v>
      </c>
      <c r="J15" s="149">
        <f>N37</f>
        <v>2.5</v>
      </c>
      <c r="K15" s="149">
        <f>IF(MAX(G37:G39)=0,"Not applicable",MAX(G37:G39))</f>
        <v>3</v>
      </c>
      <c r="L15" s="179"/>
      <c r="M15" s="146">
        <v>0</v>
      </c>
      <c r="N15" s="146">
        <v>0</v>
      </c>
      <c r="O15" s="146">
        <v>0</v>
      </c>
    </row>
    <row r="16" spans="1:19" s="74" customFormat="1" ht="30.75" customHeight="1" x14ac:dyDescent="0.25">
      <c r="A16" s="274" t="s">
        <v>66</v>
      </c>
      <c r="B16" s="275"/>
      <c r="C16" s="276"/>
      <c r="D16" s="277"/>
      <c r="E16" s="277"/>
      <c r="F16" s="278"/>
      <c r="H16" s="149" cm="1">
        <f t="array" ref="H16">IF(MIN(IF(G40:G43=0,MAX(G40:G43),G40:G43))=0,"Not applicable",MIN(IF(G40:G43=0,MAX(G40:G43),G40:G43)))</f>
        <v>2</v>
      </c>
      <c r="I16" s="156">
        <f>I40</f>
        <v>2.75</v>
      </c>
      <c r="J16" s="149">
        <f>N40</f>
        <v>3.125</v>
      </c>
      <c r="K16" s="149">
        <f>IF(MAX(G40:G43)=0,"Not applicable",MAX(G40:G43))</f>
        <v>3</v>
      </c>
      <c r="L16" s="179"/>
      <c r="M16" s="146">
        <v>0</v>
      </c>
      <c r="N16" s="146">
        <v>0</v>
      </c>
      <c r="O16" s="146">
        <v>0</v>
      </c>
    </row>
    <row r="17" spans="1:19" s="74" customFormat="1" ht="30.75" customHeight="1" x14ac:dyDescent="0.25">
      <c r="A17" s="138" t="s">
        <v>83</v>
      </c>
      <c r="B17" s="159"/>
      <c r="C17" s="160"/>
      <c r="D17" s="161"/>
      <c r="E17" s="161"/>
      <c r="F17" s="162"/>
      <c r="H17" s="149" cm="1">
        <f t="array" ref="H17">IF(MIN(IF(G44:G50=0,MAX(G44:G50),G44:G50))=0,"Not applicable",MIN(IF(G44:G50=0,MAX(G44:G50),G44:G50)))</f>
        <v>1.5</v>
      </c>
      <c r="I17" s="156">
        <f>I44</f>
        <v>2.4166666666666665</v>
      </c>
      <c r="J17" s="149">
        <f>N44</f>
        <v>2.6666666666666665</v>
      </c>
      <c r="K17" s="149">
        <f>IF(MAX(G44:G50)=0,"Not applicable",MAX(G44:G50))</f>
        <v>3</v>
      </c>
      <c r="L17" s="179"/>
      <c r="M17" s="146">
        <v>0</v>
      </c>
      <c r="N17" s="146">
        <v>0</v>
      </c>
      <c r="O17" s="146">
        <v>0</v>
      </c>
    </row>
    <row r="18" spans="1:19" s="74" customFormat="1" ht="30.75" customHeight="1" x14ac:dyDescent="0.25">
      <c r="A18" s="274" t="s">
        <v>93</v>
      </c>
      <c r="B18" s="275"/>
      <c r="C18" s="160"/>
      <c r="D18" s="161"/>
      <c r="E18" s="161"/>
      <c r="F18" s="162"/>
      <c r="H18" s="149" cm="1">
        <f t="array" ref="H18">IF(MIN(IF(G51:G52=0,MAX(G51:G52),G51:G52))=0,"Not applicable",MIN(IF(G51:G52=0,MAX(G51:G52),G51:G52)))</f>
        <v>2</v>
      </c>
      <c r="I18" s="156">
        <f>I51</f>
        <v>2.5</v>
      </c>
      <c r="J18" s="149">
        <f>N51</f>
        <v>2.5</v>
      </c>
      <c r="K18" s="149">
        <f>IF(MAX(G51:G52)=0,"Not applicable",MAX(G51:G52))</f>
        <v>3</v>
      </c>
      <c r="L18" s="179"/>
      <c r="M18" s="146">
        <v>0</v>
      </c>
      <c r="N18" s="146">
        <v>0</v>
      </c>
      <c r="O18" s="146">
        <v>0</v>
      </c>
    </row>
    <row r="19" spans="1:19" s="74" customFormat="1" ht="30.75" customHeight="1" x14ac:dyDescent="0.25">
      <c r="A19" s="274" t="s">
        <v>387</v>
      </c>
      <c r="B19" s="275"/>
      <c r="C19" s="276"/>
      <c r="D19" s="277"/>
      <c r="E19" s="277"/>
      <c r="F19" s="278"/>
      <c r="H19" s="149" cm="1">
        <f t="array" ref="H19">IF(MIN(IF(G53:G56=0,MAX(G53:G56),G53:G56))=0,"Not applicable",MIN(IF(G53:G56=0,MAX(G53:G56),G53:G56)))</f>
        <v>2.5</v>
      </c>
      <c r="I19" s="156">
        <f>I53</f>
        <v>3.125</v>
      </c>
      <c r="J19" s="149">
        <f>N53</f>
        <v>3.5</v>
      </c>
      <c r="K19" s="149">
        <f>IF(MAX(G53:G56)=0,"Not applicable",MAX(G53:G56))</f>
        <v>4</v>
      </c>
      <c r="L19" s="179"/>
      <c r="M19" s="146">
        <v>0</v>
      </c>
      <c r="N19" s="146">
        <v>0</v>
      </c>
      <c r="O19" s="146">
        <v>0</v>
      </c>
    </row>
    <row r="20" spans="1:19" s="74" customFormat="1" ht="30.75" customHeight="1" x14ac:dyDescent="0.25">
      <c r="A20" s="274" t="s">
        <v>388</v>
      </c>
      <c r="B20" s="275"/>
      <c r="C20" s="276"/>
      <c r="D20" s="277"/>
      <c r="E20" s="277"/>
      <c r="F20" s="278"/>
      <c r="H20" s="149" cm="1">
        <f t="array" ref="H20">IF(MIN(IF(G57:G60=0,MAX(G57:G60),G57:G60))=0,"Not applicable",MIN(IF(G57:G60=0,MAX(G57:G60),G57:G60)))</f>
        <v>2</v>
      </c>
      <c r="I20" s="156">
        <f>I57</f>
        <v>2.875</v>
      </c>
      <c r="J20" s="149">
        <f>N57</f>
        <v>3</v>
      </c>
      <c r="K20" s="149">
        <f>IF(MAX(G57:G60)=0,"Not applicable",MAX(G57:G60))</f>
        <v>3.5</v>
      </c>
      <c r="L20" s="179"/>
      <c r="M20" s="146">
        <v>0</v>
      </c>
      <c r="N20" s="146">
        <v>0</v>
      </c>
      <c r="O20" s="146">
        <v>0</v>
      </c>
    </row>
    <row r="21" spans="1:19" s="74" customFormat="1" ht="30.75" customHeight="1" x14ac:dyDescent="0.25">
      <c r="A21" s="274" t="s">
        <v>123</v>
      </c>
      <c r="B21" s="275"/>
      <c r="C21" s="276"/>
      <c r="D21" s="277"/>
      <c r="E21" s="277"/>
      <c r="F21" s="278"/>
      <c r="H21" s="151" t="str" cm="1">
        <f t="array" ref="H21">IF(MIN(IF(G61:G62=0,MAX(G61:G62),G61:G62))=0,"Not applicable",MIN(IF(G61:G62=0,MAX(G61:G62),G61:G62)))</f>
        <v>Not applicable</v>
      </c>
      <c r="I21" s="158" t="str">
        <f>I61</f>
        <v>Not applicable</v>
      </c>
      <c r="J21" s="151" t="str">
        <f>N61</f>
        <v>Not applicable</v>
      </c>
      <c r="K21" s="151" t="str">
        <f>IF(MAX(G61:G62)=0,"Not applicable",MAX(G61:G62))</f>
        <v>Not applicable</v>
      </c>
      <c r="L21" s="180"/>
      <c r="M21" s="146">
        <v>0</v>
      </c>
      <c r="N21" s="146">
        <v>0</v>
      </c>
      <c r="O21" s="146">
        <v>0</v>
      </c>
    </row>
    <row r="22" spans="1:19" s="74" customFormat="1" ht="30.75" customHeight="1" x14ac:dyDescent="0.25">
      <c r="A22" s="274" t="s">
        <v>131</v>
      </c>
      <c r="B22" s="275"/>
      <c r="C22" s="276"/>
      <c r="D22" s="277"/>
      <c r="E22" s="277"/>
      <c r="F22" s="278"/>
      <c r="H22" s="149" cm="1">
        <f t="array" ref="H22">IF(MIN(IF(G63:G67=0,MAX(G63:G67),G63:G67))=0,"Not applicable",MIN(IF(G63:G67=0,MAX(G63:G67),G63:G67)))</f>
        <v>2</v>
      </c>
      <c r="I22" s="156">
        <f>I63</f>
        <v>2.9</v>
      </c>
      <c r="J22" s="149">
        <f>N63</f>
        <v>2.7</v>
      </c>
      <c r="K22" s="149">
        <f>IF(MAX(G63:G67)=0,"Not applicable",MAX(G63:G67))</f>
        <v>3.5</v>
      </c>
      <c r="L22" s="179"/>
      <c r="M22" s="146">
        <v>0</v>
      </c>
      <c r="N22" s="146">
        <v>0</v>
      </c>
      <c r="O22" s="146">
        <v>0</v>
      </c>
    </row>
    <row r="23" spans="1:19" s="74" customFormat="1" ht="30.75" customHeight="1" x14ac:dyDescent="0.25">
      <c r="A23" s="274" t="s">
        <v>142</v>
      </c>
      <c r="B23" s="275"/>
      <c r="C23" s="276"/>
      <c r="D23" s="277"/>
      <c r="E23" s="277"/>
      <c r="F23" s="278"/>
      <c r="H23" s="149">
        <f>IF(MIN(IF(G68=0,MAX(G68),G68))=0,"Not applicable",MIN(IF(G68=0,MAX(G68),G68)))</f>
        <v>3</v>
      </c>
      <c r="I23" s="156">
        <f>I68</f>
        <v>3</v>
      </c>
      <c r="J23" s="149">
        <f>N68</f>
        <v>3</v>
      </c>
      <c r="K23" s="149">
        <f>IF(MAX(G68)=0,"Not applicable",MAX(G68))</f>
        <v>3</v>
      </c>
      <c r="L23" s="179"/>
      <c r="M23" s="146">
        <v>0</v>
      </c>
      <c r="N23" s="146">
        <v>0</v>
      </c>
      <c r="O23" s="146">
        <v>0</v>
      </c>
    </row>
    <row r="24" spans="1:19" s="74" customFormat="1" ht="30.75" customHeight="1" x14ac:dyDescent="0.25">
      <c r="A24" s="274" t="s">
        <v>149</v>
      </c>
      <c r="B24" s="275"/>
      <c r="C24" s="276"/>
      <c r="D24" s="277"/>
      <c r="E24" s="277"/>
      <c r="F24" s="278"/>
      <c r="H24" s="149" cm="1">
        <f t="array" ref="H24">IF(MIN(IF(G69:G74=0,MAX(G69:G74),G69:G74))=0,"Not applicable",MIN(IF(G69:G74=0,MAX(G69:G74),G69:G74)))</f>
        <v>2</v>
      </c>
      <c r="I24" s="156">
        <f>I69</f>
        <v>2.75</v>
      </c>
      <c r="J24" s="149">
        <f>N69</f>
        <v>2.1666666666666665</v>
      </c>
      <c r="K24" s="149">
        <f>IF(MAX(G69:G74)=0,"Not applicable",MAX(G69:G74))</f>
        <v>3.5</v>
      </c>
      <c r="L24" s="179"/>
      <c r="M24" s="146">
        <v>0</v>
      </c>
      <c r="P24" s="146">
        <v>0</v>
      </c>
      <c r="Q24" s="146">
        <v>0</v>
      </c>
      <c r="R24" s="146"/>
      <c r="S24" s="175"/>
    </row>
    <row r="25" spans="1:19" x14ac:dyDescent="0.25">
      <c r="P25" s="145"/>
      <c r="Q25" s="145"/>
      <c r="R25" s="145"/>
      <c r="S25" s="176"/>
    </row>
    <row r="26" spans="1:19" ht="15.75" thickBot="1" x14ac:dyDescent="0.3">
      <c r="P26" s="145"/>
      <c r="Q26" s="145">
        <v>0</v>
      </c>
      <c r="R26" s="145" t="s">
        <v>167</v>
      </c>
      <c r="S26" s="176"/>
    </row>
    <row r="27" spans="1:19" ht="28.5" customHeight="1" thickBot="1" x14ac:dyDescent="0.3">
      <c r="A27" s="87" t="s">
        <v>32</v>
      </c>
      <c r="B27" s="163"/>
      <c r="C27" s="268" t="s">
        <v>33</v>
      </c>
      <c r="D27" s="269"/>
      <c r="E27" s="268" t="s">
        <v>168</v>
      </c>
      <c r="F27" s="269"/>
      <c r="G27" s="87" t="s">
        <v>169</v>
      </c>
      <c r="H27" s="87" t="s">
        <v>170</v>
      </c>
      <c r="I27" s="87" t="s">
        <v>171</v>
      </c>
      <c r="J27" s="268" t="s">
        <v>403</v>
      </c>
      <c r="K27" s="269"/>
      <c r="L27" s="87" t="s">
        <v>401</v>
      </c>
      <c r="M27" s="87" t="s">
        <v>402</v>
      </c>
      <c r="N27" s="87" t="s">
        <v>404</v>
      </c>
      <c r="P27" s="145"/>
      <c r="Q27" s="145">
        <v>1</v>
      </c>
      <c r="R27" s="145" t="s">
        <v>159</v>
      </c>
      <c r="S27" s="176"/>
    </row>
    <row r="28" spans="1:19" ht="27" customHeight="1" thickBot="1" x14ac:dyDescent="0.3">
      <c r="A28" s="279" t="s">
        <v>166</v>
      </c>
      <c r="B28" s="139">
        <v>1</v>
      </c>
      <c r="C28" s="270" t="s">
        <v>172</v>
      </c>
      <c r="D28" s="270"/>
      <c r="E28" s="263" t="str">
        <f>Assessment!I8</f>
        <v xml:space="preserve">2  (Established) Basic plan exists, however is not updated annually, regularly communicated or utilized across the entity. </v>
      </c>
      <c r="F28" s="263"/>
      <c r="G28" s="149">
        <f>_xlfn.NUMBERVALUE(LEFT(E28,3))</f>
        <v>2</v>
      </c>
      <c r="H28" s="150" t="str">
        <f t="shared" ref="H28:H74" si="0">VLOOKUP(G28,$Q$26:$R$33,2,FALSE)</f>
        <v>Established</v>
      </c>
      <c r="I28" s="264">
        <f>IF(SUM(G28:G36)&gt;0,AVERAGEIF(G28:G36,"&gt;0"),"Not applicable")</f>
        <v>2.5555555555555554</v>
      </c>
      <c r="J28" s="263" t="str">
        <f>Assessment!J8</f>
        <v>1.5 (Developing - Established) Some elements of both</v>
      </c>
      <c r="K28" s="263"/>
      <c r="L28" s="149">
        <f>_xlfn.NUMBERVALUE(LEFT(J28,3))</f>
        <v>1.5</v>
      </c>
      <c r="M28" s="150" t="str">
        <f t="shared" ref="M28:M74" si="1">VLOOKUP(L28,$Q$26:$R$33,2,FALSE)</f>
        <v>Developing - Established</v>
      </c>
      <c r="N28" s="264">
        <f>IF(SUM(L28:L36)&gt;0,AVERAGEIF(L28:L36,"&gt;0"),"Not applicable")</f>
        <v>2.3333333333333335</v>
      </c>
      <c r="P28" s="145"/>
      <c r="Q28" s="145">
        <v>1.5</v>
      </c>
      <c r="R28" s="145" t="s">
        <v>173</v>
      </c>
      <c r="S28" s="176"/>
    </row>
    <row r="29" spans="1:19" ht="27" customHeight="1" thickBot="1" x14ac:dyDescent="0.3">
      <c r="A29" s="280"/>
      <c r="B29" s="139">
        <v>2</v>
      </c>
      <c r="C29" s="270" t="s">
        <v>174</v>
      </c>
      <c r="D29" s="270"/>
      <c r="E29" s="263" t="str">
        <f>Assessment!I9</f>
        <v xml:space="preserve">2  (Established) Formal code of conduct in place and easily accessible by all staff/contractors. </v>
      </c>
      <c r="F29" s="263"/>
      <c r="G29" s="149">
        <f t="shared" ref="G29:G74" si="2">_xlfn.NUMBERVALUE(LEFT(E29,3))</f>
        <v>2</v>
      </c>
      <c r="H29" s="150" t="str">
        <f t="shared" si="0"/>
        <v>Established</v>
      </c>
      <c r="I29" s="264"/>
      <c r="J29" s="263" t="str">
        <f>Assessment!J9</f>
        <v xml:space="preserve">2  (Established) Formal code of conduct in place and easily accessible by all staff/contractors. </v>
      </c>
      <c r="K29" s="263"/>
      <c r="L29" s="149">
        <f t="shared" ref="L29:L74" si="3">_xlfn.NUMBERVALUE(LEFT(J29,3))</f>
        <v>2</v>
      </c>
      <c r="M29" s="150" t="str">
        <f t="shared" si="1"/>
        <v>Established</v>
      </c>
      <c r="N29" s="264"/>
      <c r="P29" s="145"/>
      <c r="Q29" s="145">
        <v>2</v>
      </c>
      <c r="R29" s="145" t="s">
        <v>160</v>
      </c>
      <c r="S29" s="176"/>
    </row>
    <row r="30" spans="1:19" ht="55.5" customHeight="1" thickBot="1" x14ac:dyDescent="0.3">
      <c r="A30" s="280"/>
      <c r="B30" s="139">
        <v>5</v>
      </c>
      <c r="C30" s="270" t="s">
        <v>175</v>
      </c>
      <c r="D30" s="270"/>
      <c r="E30" s="263" t="str">
        <f>Assessment!I12</f>
        <v>2.5 (Established - Integrated) Some elements of both</v>
      </c>
      <c r="F30" s="263"/>
      <c r="G30" s="149">
        <f t="shared" si="2"/>
        <v>2.5</v>
      </c>
      <c r="H30" s="150" t="str">
        <f t="shared" si="0"/>
        <v>Established - Integrated</v>
      </c>
      <c r="I30" s="264"/>
      <c r="J30" s="263" t="str">
        <f>Assessment!J12</f>
        <v>1  (Developing) Those charged with governance perform internal controls without any independent oversight (for example, no independent members on an audit committee). Key governance committees are not established.</v>
      </c>
      <c r="K30" s="263"/>
      <c r="L30" s="149">
        <f t="shared" si="3"/>
        <v>1</v>
      </c>
      <c r="M30" s="150" t="str">
        <f t="shared" si="1"/>
        <v>Developing</v>
      </c>
      <c r="N30" s="264"/>
      <c r="P30" s="181"/>
      <c r="Q30" s="145">
        <v>2.5</v>
      </c>
      <c r="R30" s="145" t="s">
        <v>176</v>
      </c>
      <c r="S30" s="176"/>
    </row>
    <row r="31" spans="1:19" ht="27" customHeight="1" thickBot="1" x14ac:dyDescent="0.3">
      <c r="A31" s="280"/>
      <c r="B31" s="139">
        <v>6</v>
      </c>
      <c r="C31" s="270" t="s">
        <v>177</v>
      </c>
      <c r="D31" s="270"/>
      <c r="E31" s="263" t="str">
        <f>Assessment!I13</f>
        <v>3  (Integrated) The organisational structure aligns with the entity’s strategic direction, including objectives/outputs. Roles, responsibilities, delegations and reporting lines are aligned with the structure.</v>
      </c>
      <c r="F31" s="263"/>
      <c r="G31" s="149">
        <f t="shared" si="2"/>
        <v>3</v>
      </c>
      <c r="H31" s="150" t="str">
        <f t="shared" si="0"/>
        <v>Integrated</v>
      </c>
      <c r="I31" s="264"/>
      <c r="J31" s="263" t="str">
        <f>Assessment!J13</f>
        <v>4  (Optimised) Management, with the oversight of those charged with governance, perform periodic reviews of organisational structure, roles, responsibilities and delegations, with consideration of the entity's objectives and risks (note - periodic is as required, but we would expect no longer than every three years). Staff understand the entity’s objectives, how their role contributes to those objectives, and how they will be held accountable.</v>
      </c>
      <c r="K31" s="263"/>
      <c r="L31" s="149">
        <f t="shared" si="3"/>
        <v>4</v>
      </c>
      <c r="M31" s="150" t="str">
        <f t="shared" si="1"/>
        <v>Optimised</v>
      </c>
      <c r="N31" s="264"/>
      <c r="P31" s="145"/>
      <c r="Q31" s="145">
        <v>3</v>
      </c>
      <c r="R31" s="145" t="s">
        <v>161</v>
      </c>
      <c r="S31" s="176"/>
    </row>
    <row r="32" spans="1:19" ht="27" customHeight="1" thickBot="1" x14ac:dyDescent="0.3">
      <c r="A32" s="280"/>
      <c r="B32" s="139">
        <v>7</v>
      </c>
      <c r="C32" s="270" t="s">
        <v>178</v>
      </c>
      <c r="D32" s="270"/>
      <c r="E32" s="263" t="str">
        <f>Assessment!I14</f>
        <v>2  (Established) Current staff are competent and provided with (mainly) informal training and performance feedback.  Formal policies and procedures for recruitment, training, and performance appraisal exist. Position descriptions are documented for all positions.</v>
      </c>
      <c r="F32" s="263"/>
      <c r="G32" s="149">
        <f t="shared" si="2"/>
        <v>2</v>
      </c>
      <c r="H32" s="150" t="str">
        <f t="shared" si="0"/>
        <v>Established</v>
      </c>
      <c r="I32" s="264"/>
      <c r="J32" s="263" t="str">
        <f>Assessment!J14</f>
        <v>3  (Integrated) Human resource policies and procedures, as well as position descriptions, are periodically reviewed and updated  (note - periodic is as required, but we would expect no longer than every three years). 
There is formalised assessment of staff performance and this is used to develop training programs, assist the retention and advancement of qualified personnel, or manage poor performance.</v>
      </c>
      <c r="K32" s="263"/>
      <c r="L32" s="149">
        <f t="shared" si="3"/>
        <v>3</v>
      </c>
      <c r="M32" s="150" t="str">
        <f t="shared" si="1"/>
        <v>Integrated</v>
      </c>
      <c r="N32" s="264"/>
      <c r="P32" s="145"/>
      <c r="Q32" s="145">
        <v>3.5</v>
      </c>
      <c r="R32" s="145" t="s">
        <v>179</v>
      </c>
      <c r="S32" s="176"/>
    </row>
    <row r="33" spans="1:19" ht="27" customHeight="1" thickBot="1" x14ac:dyDescent="0.3">
      <c r="A33" s="280"/>
      <c r="B33" s="139">
        <v>8</v>
      </c>
      <c r="C33" s="270" t="s">
        <v>180</v>
      </c>
      <c r="D33" s="270"/>
      <c r="E33" s="263" t="str">
        <f>Assessment!I15</f>
        <v>3.5 (Integrated - Optimised) Some elements of both</v>
      </c>
      <c r="F33" s="263"/>
      <c r="G33" s="149">
        <f t="shared" si="2"/>
        <v>3.5</v>
      </c>
      <c r="H33" s="150" t="str">
        <f t="shared" si="0"/>
        <v>Integrated - Optimised</v>
      </c>
      <c r="I33" s="264"/>
      <c r="J33" s="263" t="str">
        <f>Assessment!J15</f>
        <v>1.5 (Developing - Established) Some elements of both</v>
      </c>
      <c r="K33" s="263"/>
      <c r="L33" s="149">
        <f t="shared" si="3"/>
        <v>1.5</v>
      </c>
      <c r="M33" s="150" t="str">
        <f t="shared" si="1"/>
        <v>Developing - Established</v>
      </c>
      <c r="N33" s="264"/>
      <c r="P33" s="145"/>
      <c r="Q33" s="145">
        <v>4</v>
      </c>
      <c r="R33" s="145" t="s">
        <v>162</v>
      </c>
      <c r="S33" s="176"/>
    </row>
    <row r="34" spans="1:19" ht="27" customHeight="1" thickBot="1" x14ac:dyDescent="0.3">
      <c r="A34" s="280"/>
      <c r="B34" s="139">
        <v>9</v>
      </c>
      <c r="C34" s="270" t="s">
        <v>181</v>
      </c>
      <c r="D34" s="270"/>
      <c r="E34" s="263" t="str">
        <f>Assessment!I16</f>
        <v>3  (Integrated) Policies and procedures include examples of conflict of interest and what action to take, with information on what disciplinary action to expect if this is not complied with.  This sets clear expectations for public servants in managing conflicts of interests. Policies and procedures are regularly reviewed.
Training is provided to staff on conflicts of interest specific to their area of responsibility, and actions to be taken upon acquiring information regarding possible conflicts. Consistent records management and reporting practices exist for conflicts across the entity.</v>
      </c>
      <c r="F34" s="263"/>
      <c r="G34" s="149">
        <f t="shared" si="2"/>
        <v>3</v>
      </c>
      <c r="H34" s="150" t="str">
        <f t="shared" si="0"/>
        <v>Integrated</v>
      </c>
      <c r="I34" s="264"/>
      <c r="J34" s="263" t="str">
        <f>Assessment!J16</f>
        <v>2.5 (Established - Integrated) Some elements of both</v>
      </c>
      <c r="K34" s="263"/>
      <c r="L34" s="149">
        <f t="shared" si="3"/>
        <v>2.5</v>
      </c>
      <c r="M34" s="150" t="str">
        <f t="shared" si="1"/>
        <v>Established - Integrated</v>
      </c>
      <c r="N34" s="264"/>
      <c r="O34" s="176"/>
      <c r="P34" s="176"/>
      <c r="Q34" s="176"/>
      <c r="R34" s="176"/>
      <c r="S34" s="176"/>
    </row>
    <row r="35" spans="1:19" ht="27" customHeight="1" thickBot="1" x14ac:dyDescent="0.3">
      <c r="A35" s="280"/>
      <c r="B35" s="139">
        <v>16</v>
      </c>
      <c r="C35" s="270" t="s">
        <v>182</v>
      </c>
      <c r="D35" s="270"/>
      <c r="E35" s="263" t="str">
        <f>Assessment!I23</f>
        <v>2  (Established) Documented and updated policies and guidelines exist for financial management.</v>
      </c>
      <c r="F35" s="263"/>
      <c r="G35" s="149">
        <f t="shared" si="2"/>
        <v>2</v>
      </c>
      <c r="H35" s="150" t="str">
        <f t="shared" si="0"/>
        <v>Established</v>
      </c>
      <c r="I35" s="264"/>
      <c r="J35" s="263" t="str">
        <f>Assessment!J23</f>
        <v>2.5 (Established - Integrated) Some elements of both</v>
      </c>
      <c r="K35" s="263"/>
      <c r="L35" s="149">
        <f t="shared" si="3"/>
        <v>2.5</v>
      </c>
      <c r="M35" s="150" t="str">
        <f t="shared" si="1"/>
        <v>Established - Integrated</v>
      </c>
      <c r="N35" s="264"/>
      <c r="O35" s="176"/>
      <c r="P35" s="176"/>
      <c r="Q35" s="176"/>
      <c r="R35" s="176"/>
      <c r="S35" s="176"/>
    </row>
    <row r="36" spans="1:19" ht="22.5" customHeight="1" thickBot="1" x14ac:dyDescent="0.3">
      <c r="A36" s="285"/>
      <c r="B36" s="139">
        <v>38</v>
      </c>
      <c r="C36" s="270" t="s">
        <v>183</v>
      </c>
      <c r="D36" s="270"/>
      <c r="E36" s="263" t="str">
        <f>Assessment!I45</f>
        <v xml:space="preserve">3  (Integrated) An adequately resourced internal audit function performs regular evaluations of internal controls (both financial and operational) using an appropriate risk-based methodology. Performance metrics are in place to annually measure and monitor internal audit performance. Internal audit have a reporting line to the chief executive. 
The effective operation of some internal controls is monitored by management through continuous controls monitoring and lead indicators. 
</v>
      </c>
      <c r="F36" s="263"/>
      <c r="G36" s="149">
        <f t="shared" si="2"/>
        <v>3</v>
      </c>
      <c r="H36" s="150" t="str">
        <f t="shared" si="0"/>
        <v>Integrated</v>
      </c>
      <c r="I36" s="264"/>
      <c r="J36" s="263" t="str">
        <f>Assessment!J45</f>
        <v xml:space="preserve">3  (Integrated) An adequately resourced internal audit function performs regular evaluations of internal controls (both financial and operational) using an appropriate risk-based methodology. Performance metrics are in place to annually measure and monitor internal audit performance. Internal audit have a reporting line to the chief executive. 
The effective operation of some internal controls is monitored by management through continuous controls monitoring and lead indicators. 
</v>
      </c>
      <c r="K36" s="263"/>
      <c r="L36" s="149">
        <f t="shared" si="3"/>
        <v>3</v>
      </c>
      <c r="M36" s="150" t="str">
        <f t="shared" si="1"/>
        <v>Integrated</v>
      </c>
      <c r="N36" s="264"/>
      <c r="O36" s="176"/>
      <c r="P36" s="176"/>
      <c r="Q36" s="176"/>
      <c r="R36" s="176"/>
      <c r="S36" s="176"/>
    </row>
    <row r="37" spans="1:19" ht="27" customHeight="1" thickBot="1" x14ac:dyDescent="0.3">
      <c r="A37" s="279" t="s">
        <v>49</v>
      </c>
      <c r="B37" s="139">
        <v>2</v>
      </c>
      <c r="C37" s="270" t="s">
        <v>174</v>
      </c>
      <c r="D37" s="270"/>
      <c r="E37" s="263" t="str">
        <f>Assessment!I9</f>
        <v xml:space="preserve">2  (Established) Formal code of conduct in place and easily accessible by all staff/contractors. </v>
      </c>
      <c r="F37" s="263"/>
      <c r="G37" s="149">
        <f t="shared" si="2"/>
        <v>2</v>
      </c>
      <c r="H37" s="150" t="str">
        <f t="shared" si="0"/>
        <v>Established</v>
      </c>
      <c r="I37" s="264">
        <f>IF(SUM(G37:G39)&gt;0,AVERAGEIF(G37:G39,"&gt;0"),"Not applicable")</f>
        <v>2.5</v>
      </c>
      <c r="J37" s="263" t="str">
        <f>Assessment!J9</f>
        <v xml:space="preserve">2  (Established) Formal code of conduct in place and easily accessible by all staff/contractors. </v>
      </c>
      <c r="K37" s="263"/>
      <c r="L37" s="149">
        <f t="shared" si="3"/>
        <v>2</v>
      </c>
      <c r="M37" s="150" t="str">
        <f t="shared" si="1"/>
        <v>Established</v>
      </c>
      <c r="N37" s="264">
        <f>IF(SUM(L37:L39)&gt;0,AVERAGEIF(L37:L39,"&gt;0"),"Not applicable")</f>
        <v>2.5</v>
      </c>
      <c r="O37" s="176"/>
      <c r="P37" s="176"/>
      <c r="Q37" s="176"/>
      <c r="R37" s="176"/>
      <c r="S37" s="176"/>
    </row>
    <row r="38" spans="1:19" ht="27" customHeight="1" thickBot="1" x14ac:dyDescent="0.3">
      <c r="A38" s="280"/>
      <c r="B38" s="139">
        <v>3</v>
      </c>
      <c r="C38" s="270" t="s">
        <v>184</v>
      </c>
      <c r="D38" s="270"/>
      <c r="E38" s="263" t="str">
        <f>Assessment!I10</f>
        <v>2.5 (Established - Integrated) Some elements of both</v>
      </c>
      <c r="F38" s="263"/>
      <c r="G38" s="149">
        <f t="shared" si="2"/>
        <v>2.5</v>
      </c>
      <c r="H38" s="150" t="str">
        <f t="shared" si="0"/>
        <v>Established - Integrated</v>
      </c>
      <c r="I38" s="264"/>
      <c r="J38" s="263" t="str">
        <f>Assessment!J10</f>
        <v>3  (Integrated) Regular analysis of measures (like staff surveys, staff turnover or absenteeism, or complaints) with some indicators of culture captured. Limited reporting and action plans implemented from this.</v>
      </c>
      <c r="K38" s="263"/>
      <c r="L38" s="149">
        <f t="shared" si="3"/>
        <v>3</v>
      </c>
      <c r="M38" s="150" t="str">
        <f t="shared" si="1"/>
        <v>Integrated</v>
      </c>
      <c r="N38" s="264"/>
    </row>
    <row r="39" spans="1:19" ht="55.5" customHeight="1" thickBot="1" x14ac:dyDescent="0.3">
      <c r="A39" s="280"/>
      <c r="B39" s="139">
        <v>4</v>
      </c>
      <c r="C39" s="270" t="s">
        <v>185</v>
      </c>
      <c r="D39" s="270"/>
      <c r="E39" s="263" t="str">
        <f>Assessment!I11</f>
        <v>3  (Integrated) An appropriate culture and values is promoted by management and those charged with governance, for example through participation in training and communications.</v>
      </c>
      <c r="F39" s="263"/>
      <c r="G39" s="149">
        <f t="shared" si="2"/>
        <v>3</v>
      </c>
      <c r="H39" s="150" t="str">
        <f t="shared" si="0"/>
        <v>Integrated</v>
      </c>
      <c r="I39" s="264"/>
      <c r="J39" s="263" t="str">
        <f>Assessment!J11</f>
        <v>2.5 (Established - Integrated) Some elements of both</v>
      </c>
      <c r="K39" s="263"/>
      <c r="L39" s="149">
        <f t="shared" si="3"/>
        <v>2.5</v>
      </c>
      <c r="M39" s="150" t="str">
        <f t="shared" si="1"/>
        <v>Established - Integrated</v>
      </c>
      <c r="N39" s="264"/>
    </row>
    <row r="40" spans="1:19" ht="46.5" customHeight="1" thickBot="1" x14ac:dyDescent="0.3">
      <c r="A40" s="273" t="s">
        <v>66</v>
      </c>
      <c r="B40" s="139">
        <v>10</v>
      </c>
      <c r="C40" s="270" t="s">
        <v>186</v>
      </c>
      <c r="D40" s="270"/>
      <c r="E40" s="263" t="str">
        <f>Assessment!I17</f>
        <v>2  (Established) A risk management framework exists, however it is not up to date and has not been integrated with operations and broader governance.</v>
      </c>
      <c r="F40" s="263"/>
      <c r="G40" s="149">
        <f t="shared" si="2"/>
        <v>2</v>
      </c>
      <c r="H40" s="150" t="str">
        <f t="shared" si="0"/>
        <v>Established</v>
      </c>
      <c r="I40" s="264">
        <f>IF(SUM(G40:G43)&gt;0,AVERAGEIF(G40:G43,"&gt;0"),"Not applicable")</f>
        <v>2.75</v>
      </c>
      <c r="J40" s="263" t="str">
        <f>Assessment!J17</f>
        <v>2  (Established) A risk management framework exists, however it is not up to date and has not been integrated with operations and broader governance.</v>
      </c>
      <c r="K40" s="263"/>
      <c r="L40" s="149">
        <f t="shared" si="3"/>
        <v>2</v>
      </c>
      <c r="M40" s="150" t="str">
        <f t="shared" si="1"/>
        <v>Established</v>
      </c>
      <c r="N40" s="264">
        <f>IF(SUM(L40:L43)&gt;0,AVERAGEIF(L40:L43,"&gt;0"),"Not applicable")</f>
        <v>3.125</v>
      </c>
    </row>
    <row r="41" spans="1:19" ht="41.25" customHeight="1" thickBot="1" x14ac:dyDescent="0.3">
      <c r="A41" s="273"/>
      <c r="B41" s="139">
        <v>11</v>
      </c>
      <c r="C41" s="270" t="s">
        <v>69</v>
      </c>
      <c r="D41" s="270"/>
      <c r="E41" s="263" t="str">
        <f>Assessment!I18</f>
        <v>3  (Integrated) The risk appetite statement and risk tolerance are documented and communicated.</v>
      </c>
      <c r="F41" s="263"/>
      <c r="G41" s="149">
        <f t="shared" si="2"/>
        <v>3</v>
      </c>
      <c r="H41" s="150" t="str">
        <f t="shared" si="0"/>
        <v>Integrated</v>
      </c>
      <c r="I41" s="264"/>
      <c r="J41" s="263" t="str">
        <f>Assessment!J18</f>
        <v>3.5 (Integrated - Optimised) Some elements of both</v>
      </c>
      <c r="K41" s="263"/>
      <c r="L41" s="149">
        <f t="shared" si="3"/>
        <v>3.5</v>
      </c>
      <c r="M41" s="150" t="str">
        <f t="shared" si="1"/>
        <v>Integrated - Optimised</v>
      </c>
      <c r="N41" s="264"/>
    </row>
    <row r="42" spans="1:19" ht="41.25" customHeight="1" thickBot="1" x14ac:dyDescent="0.3">
      <c r="A42" s="273"/>
      <c r="B42" s="139">
        <v>12</v>
      </c>
      <c r="C42" s="270" t="s">
        <v>187</v>
      </c>
      <c r="D42" s="270"/>
      <c r="E42" s="263" t="str">
        <f>Assessment!I19</f>
        <v xml:space="preserve">3  (Integrated) Registers address key risks (including fraud and corruption) and are periodically reviewed (e.g. at least quarterly). Responses address the root cause of risks and are commensurate to the level of risk, with reference to the risk appetite and tolerance defined by the entity. Internal controls and treatments are assigned to a specific owner.  Risk treatment plans include alternative courses of action and cost/benefit analyses of treatments. There is a formal process in place for monitoring treatments and testing controls. For fraud and corruption, this is reflected in a fraud and corruption control plan.
Paper/s submitted to the audit / risk committee and TCWG follow a structured process for documenting the identification, assessment and treatment of risks. Reports are concise with basic exception reporting to focus attention on issues that require action.
</v>
      </c>
      <c r="F42" s="263"/>
      <c r="G42" s="149">
        <f t="shared" si="2"/>
        <v>3</v>
      </c>
      <c r="H42" s="150" t="str">
        <f t="shared" si="0"/>
        <v>Integrated</v>
      </c>
      <c r="I42" s="264"/>
      <c r="J42" s="263" t="str">
        <f>Assessment!J19</f>
        <v>4  (Optimised) Strategic and operational risk registers exist and cover all key operational and strategic risks. The registers are reviewed regularly and also updated proactively in response to changes identified in risks and treatments. Formal and comprehensive program of stress testing is conducted regularly on all key risks. Assessment of treatment effectiveness results shared across the entity.  
Reporting to the audit / risk committee and TCWG is supported by integrated risk, performance and financial information linked to the entity's objectives.  Lead indicators have been established with exception reports that highlight instances where risks fall outside the maximum tolerances.</v>
      </c>
      <c r="K42" s="263"/>
      <c r="L42" s="149">
        <f t="shared" si="3"/>
        <v>4</v>
      </c>
      <c r="M42" s="150" t="str">
        <f t="shared" si="1"/>
        <v>Optimised</v>
      </c>
      <c r="N42" s="264"/>
    </row>
    <row r="43" spans="1:19" ht="30.75" customHeight="1" thickBot="1" x14ac:dyDescent="0.3">
      <c r="A43" s="273"/>
      <c r="B43" s="139">
        <v>13</v>
      </c>
      <c r="C43" s="270" t="s">
        <v>188</v>
      </c>
      <c r="D43" s="270"/>
      <c r="E43" s="263" t="str">
        <f>Assessment!I20</f>
        <v>3  (Integrated) Audit committee papers detail management's assessment of financial reporting risks and how they have been addressed on an ad-hoc basis. 
Risk of material misstatement has been assessed by management, and resources allocated and quality review performed accordingly.</v>
      </c>
      <c r="F43" s="263"/>
      <c r="G43" s="149">
        <f t="shared" si="2"/>
        <v>3</v>
      </c>
      <c r="H43" s="150" t="str">
        <f t="shared" si="0"/>
        <v>Integrated</v>
      </c>
      <c r="I43" s="264"/>
      <c r="J43" s="263" t="str">
        <f>Assessment!J20</f>
        <v>3  (Integrated) Audit committee papers detail management's assessment of financial reporting risks and how they have been addressed on an ad-hoc basis. 
Risk of material misstatement has been assessed by management, and resources allocated and quality review performed accordingly.</v>
      </c>
      <c r="K43" s="263"/>
      <c r="L43" s="149">
        <f t="shared" si="3"/>
        <v>3</v>
      </c>
      <c r="M43" s="150" t="str">
        <f t="shared" si="1"/>
        <v>Integrated</v>
      </c>
      <c r="N43" s="264"/>
    </row>
    <row r="44" spans="1:19" ht="55.5" customHeight="1" thickBot="1" x14ac:dyDescent="0.3">
      <c r="A44" s="281" t="s">
        <v>83</v>
      </c>
      <c r="B44" s="139">
        <v>13</v>
      </c>
      <c r="C44" s="270" t="s">
        <v>188</v>
      </c>
      <c r="D44" s="270"/>
      <c r="E44" s="263" t="str">
        <f>Assessment!I20</f>
        <v>3  (Integrated) Audit committee papers detail management's assessment of financial reporting risks and how they have been addressed on an ad-hoc basis. 
Risk of material misstatement has been assessed by management, and resources allocated and quality review performed accordingly.</v>
      </c>
      <c r="F44" s="263"/>
      <c r="G44" s="149">
        <f t="shared" si="2"/>
        <v>3</v>
      </c>
      <c r="H44" s="150" t="str">
        <f t="shared" si="0"/>
        <v>Integrated</v>
      </c>
      <c r="I44" s="264">
        <f>IF(SUM(G44:G50)&gt;0,AVERAGEIF(G44:G50,"&gt;0"),"Not applicable")</f>
        <v>2.4166666666666665</v>
      </c>
      <c r="J44" s="263" t="str">
        <f>Assessment!J20</f>
        <v>3  (Integrated) Audit committee papers detail management's assessment of financial reporting risks and how they have been addressed on an ad-hoc basis. 
Risk of material misstatement has been assessed by management, and resources allocated and quality review performed accordingly.</v>
      </c>
      <c r="K44" s="263"/>
      <c r="L44" s="149">
        <f t="shared" si="3"/>
        <v>3</v>
      </c>
      <c r="M44" s="150" t="str">
        <f t="shared" si="1"/>
        <v>Integrated</v>
      </c>
      <c r="N44" s="264">
        <f>IF(SUM(L44:L50)&gt;0,AVERAGEIF(L44:L50,"&gt;0"),"Not applicable")</f>
        <v>2.6666666666666665</v>
      </c>
    </row>
    <row r="45" spans="1:19" ht="55.5" customHeight="1" thickBot="1" x14ac:dyDescent="0.3">
      <c r="A45" s="282"/>
      <c r="B45" s="139">
        <v>14</v>
      </c>
      <c r="C45" s="270" t="s">
        <v>189</v>
      </c>
      <c r="D45" s="270"/>
      <c r="E45" s="263" t="str">
        <f>Assessment!I21</f>
        <v>3  (Integrated) Entity has basic policies and procedures for developing non-transactional estimates and disclosures, that involves engagement with experts within the business, and employs a sufficient number of suitably qualified and experienced staff (including accounting and IT).</v>
      </c>
      <c r="F45" s="263"/>
      <c r="G45" s="149">
        <f t="shared" si="2"/>
        <v>3</v>
      </c>
      <c r="H45" s="150" t="str">
        <f t="shared" si="0"/>
        <v>Integrated</v>
      </c>
      <c r="I45" s="264"/>
      <c r="J45" s="263" t="str">
        <f>Assessment!J21</f>
        <v>3  (Integrated) Entity has basic policies and procedures for developing non-transactional estimates and disclosures, that involves engagement with experts within the business, and employs a sufficient number of suitably qualified and experienced staff (including accounting and IT).</v>
      </c>
      <c r="K45" s="263"/>
      <c r="L45" s="149">
        <f t="shared" si="3"/>
        <v>3</v>
      </c>
      <c r="M45" s="150" t="str">
        <f t="shared" si="1"/>
        <v>Integrated</v>
      </c>
      <c r="N45" s="264"/>
    </row>
    <row r="46" spans="1:19" ht="55.5" customHeight="1" thickBot="1" x14ac:dyDescent="0.3">
      <c r="A46" s="282"/>
      <c r="B46" s="139">
        <v>15</v>
      </c>
      <c r="C46" s="270" t="s">
        <v>190</v>
      </c>
      <c r="D46" s="270"/>
      <c r="E46" s="263" t="str">
        <f>Assessment!I22</f>
        <v>2  (Established) There are manual processes for preparing and independently reviewing material monthly reconciliations and other documents underpinning the financial report. 
Financial report preparation is partly automated with manual updates and adjustments.
Financial report is independently reviewed by management, but immaterial errors are still identified by external audit and/or those charged with governance.
Proforma financial statements are prepared but not always in a timely manner and not improved on each year.</v>
      </c>
      <c r="F46" s="263"/>
      <c r="G46" s="149">
        <f t="shared" si="2"/>
        <v>2</v>
      </c>
      <c r="H46" s="150" t="str">
        <f t="shared" si="0"/>
        <v>Established</v>
      </c>
      <c r="I46" s="264"/>
      <c r="J46" s="263" t="str">
        <f>Assessment!J22</f>
        <v>2  (Established) There are manual processes for preparing and independently reviewing material monthly reconciliations and other documents underpinning the financial report. 
Financial report preparation is partly automated with manual updates and adjustments.
Financial report is independently reviewed by management, but immaterial errors are still identified by external audit and/or those charged with governance.
Proforma financial statements are prepared but not always in a timely manner and not improved on each year.</v>
      </c>
      <c r="K46" s="263"/>
      <c r="L46" s="149">
        <f t="shared" si="3"/>
        <v>2</v>
      </c>
      <c r="M46" s="150" t="str">
        <f t="shared" si="1"/>
        <v>Established</v>
      </c>
      <c r="N46" s="264"/>
    </row>
    <row r="47" spans="1:19" ht="55.5" customHeight="1" thickBot="1" x14ac:dyDescent="0.3">
      <c r="A47" s="282"/>
      <c r="B47" s="139">
        <v>16</v>
      </c>
      <c r="C47" s="270" t="s">
        <v>182</v>
      </c>
      <c r="D47" s="270"/>
      <c r="E47" s="263" t="str">
        <f>Assessment!I23</f>
        <v>2  (Established) Documented and updated policies and guidelines exist for financial management.</v>
      </c>
      <c r="F47" s="263"/>
      <c r="G47" s="149">
        <f t="shared" si="2"/>
        <v>2</v>
      </c>
      <c r="H47" s="150" t="str">
        <f t="shared" si="0"/>
        <v>Established</v>
      </c>
      <c r="I47" s="264"/>
      <c r="J47" s="263" t="str">
        <f>Assessment!J23</f>
        <v>2.5 (Established - Integrated) Some elements of both</v>
      </c>
      <c r="K47" s="263"/>
      <c r="L47" s="149">
        <f t="shared" si="3"/>
        <v>2.5</v>
      </c>
      <c r="M47" s="150" t="str">
        <f t="shared" si="1"/>
        <v>Established - Integrated</v>
      </c>
      <c r="N47" s="264"/>
    </row>
    <row r="48" spans="1:19" ht="55.5" customHeight="1" thickBot="1" x14ac:dyDescent="0.3">
      <c r="A48" s="282"/>
      <c r="B48" s="139">
        <v>17</v>
      </c>
      <c r="C48" s="270" t="s">
        <v>191</v>
      </c>
      <c r="D48" s="270"/>
      <c r="E48" s="263" t="str">
        <f>Assessment!I24</f>
        <v>3  (Integrated) Exception reporting is used to investigate unusual changes.</v>
      </c>
      <c r="F48" s="263"/>
      <c r="G48" s="149">
        <f t="shared" si="2"/>
        <v>3</v>
      </c>
      <c r="H48" s="150" t="str">
        <f t="shared" si="0"/>
        <v>Integrated</v>
      </c>
      <c r="I48" s="264"/>
      <c r="J48" s="263" t="str">
        <f>Assessment!J24</f>
        <v>3  (Integrated) Exception reporting is used to investigate unusual changes.</v>
      </c>
      <c r="K48" s="263"/>
      <c r="L48" s="149">
        <f t="shared" si="3"/>
        <v>3</v>
      </c>
      <c r="M48" s="150" t="str">
        <f t="shared" si="1"/>
        <v>Integrated</v>
      </c>
      <c r="N48" s="264"/>
    </row>
    <row r="49" spans="1:14" ht="55.5" customHeight="1" thickBot="1" x14ac:dyDescent="0.3">
      <c r="A49" s="282"/>
      <c r="B49" s="139">
        <v>18</v>
      </c>
      <c r="C49" s="270" t="s">
        <v>192</v>
      </c>
      <c r="D49" s="270"/>
      <c r="E49" s="263" t="str">
        <f>Assessment!I25</f>
        <v>1.5 (Developing - Established) Some elements of both</v>
      </c>
      <c r="F49" s="263"/>
      <c r="G49" s="149">
        <f t="shared" si="2"/>
        <v>1.5</v>
      </c>
      <c r="H49" s="150" t="str">
        <f t="shared" si="0"/>
        <v>Developing - Established</v>
      </c>
      <c r="I49" s="264"/>
      <c r="J49" s="263" t="str">
        <f>Assessment!J25</f>
        <v>2.5 (Established - Integrated) Some elements of both</v>
      </c>
      <c r="K49" s="263"/>
      <c r="L49" s="149">
        <f t="shared" si="3"/>
        <v>2.5</v>
      </c>
      <c r="M49" s="150" t="str">
        <f t="shared" si="1"/>
        <v>Established - Integrated</v>
      </c>
      <c r="N49" s="264"/>
    </row>
    <row r="50" spans="1:14" ht="55.5" customHeight="1" thickBot="1" x14ac:dyDescent="0.3">
      <c r="A50" s="283"/>
      <c r="B50" s="139">
        <v>19</v>
      </c>
      <c r="C50" s="270" t="s">
        <v>193</v>
      </c>
      <c r="D50" s="270"/>
      <c r="E50" s="263" t="str">
        <f>Assessment!I26</f>
        <v>0  Not applicable</v>
      </c>
      <c r="F50" s="263"/>
      <c r="G50" s="149">
        <f t="shared" si="2"/>
        <v>0</v>
      </c>
      <c r="H50" s="150" t="str">
        <f t="shared" si="0"/>
        <v>Not applicable</v>
      </c>
      <c r="I50" s="264"/>
      <c r="J50" s="263" t="str">
        <f>Assessment!J26</f>
        <v>0  Not applicable</v>
      </c>
      <c r="K50" s="263"/>
      <c r="L50" s="149">
        <f t="shared" si="3"/>
        <v>0</v>
      </c>
      <c r="M50" s="150" t="str">
        <f t="shared" si="1"/>
        <v>Not applicable</v>
      </c>
      <c r="N50" s="264"/>
    </row>
    <row r="51" spans="1:14" ht="27" customHeight="1" thickBot="1" x14ac:dyDescent="0.3">
      <c r="A51" s="273" t="s">
        <v>93</v>
      </c>
      <c r="B51" s="139">
        <v>20</v>
      </c>
      <c r="C51" s="270" t="s">
        <v>194</v>
      </c>
      <c r="D51" s="270"/>
      <c r="E51" s="263" t="str">
        <f>Assessment!I27</f>
        <v xml:space="preserve">2  (Established) A Records Management policy is formally documented, incorporates legislative and regulatory requirements and is easily accessible by staff/contractors. </v>
      </c>
      <c r="F51" s="263"/>
      <c r="G51" s="149">
        <f t="shared" si="2"/>
        <v>2</v>
      </c>
      <c r="H51" s="150" t="str">
        <f t="shared" si="0"/>
        <v>Established</v>
      </c>
      <c r="I51" s="267">
        <f>IF(SUM(G51:G52)&gt;0,AVERAGEIF(G51:G52,"&gt;0"),"Not applicable")</f>
        <v>2.5</v>
      </c>
      <c r="J51" s="263" t="str">
        <f>Assessment!J27</f>
        <v xml:space="preserve">2  (Established) A Records Management policy is formally documented, incorporates legislative and regulatory requirements and is easily accessible by staff/contractors. </v>
      </c>
      <c r="K51" s="263"/>
      <c r="L51" s="149">
        <f t="shared" si="3"/>
        <v>2</v>
      </c>
      <c r="M51" s="150" t="str">
        <f t="shared" si="1"/>
        <v>Established</v>
      </c>
      <c r="N51" s="267">
        <f>IF(SUM(L51:L52)&gt;0,AVERAGEIF(L51:L52,"&gt;0"),"Not applicable")</f>
        <v>2.5</v>
      </c>
    </row>
    <row r="52" spans="1:14" ht="27" customHeight="1" thickBot="1" x14ac:dyDescent="0.3">
      <c r="A52" s="284"/>
      <c r="B52" s="139">
        <v>21</v>
      </c>
      <c r="C52" s="270" t="s">
        <v>195</v>
      </c>
      <c r="D52" s="270"/>
      <c r="E52" s="263" t="str">
        <f>Assessment!I28</f>
        <v xml:space="preserve">3  (Integrated) One formal electronic records management system (ERMS) implemented. Retention schedule contains all required elements. Continuous review of compliance with legislative and regulatory recordkeeping requirements. </v>
      </c>
      <c r="F52" s="263"/>
      <c r="G52" s="149">
        <f t="shared" si="2"/>
        <v>3</v>
      </c>
      <c r="H52" s="150" t="str">
        <f t="shared" si="0"/>
        <v>Integrated</v>
      </c>
      <c r="I52" s="267"/>
      <c r="J52" s="263" t="str">
        <f>Assessment!J28</f>
        <v xml:space="preserve">3  (Integrated) One formal electronic records management system (ERMS) implemented. Retention schedule contains all required elements. Continuous review of compliance with legislative and regulatory recordkeeping requirements. </v>
      </c>
      <c r="K52" s="263"/>
      <c r="L52" s="149">
        <f t="shared" si="3"/>
        <v>3</v>
      </c>
      <c r="M52" s="150" t="str">
        <f t="shared" si="1"/>
        <v>Integrated</v>
      </c>
      <c r="N52" s="267"/>
    </row>
    <row r="53" spans="1:14" ht="27" customHeight="1" thickBot="1" x14ac:dyDescent="0.3">
      <c r="A53" s="273" t="s">
        <v>384</v>
      </c>
      <c r="B53" s="139">
        <v>22</v>
      </c>
      <c r="C53" s="270" t="s">
        <v>196</v>
      </c>
      <c r="D53" s="270"/>
      <c r="E53" s="263" t="str">
        <f>Assessment!I29</f>
        <v>3  (Integrated) Information security controls and initiatives are planned and scheduled for a longer term, tied closely with the organisation's IT or digital strategy.
For example:
- Penetration testing and vulnerability assessment plan is in place to ensure that each relevant application is covered at least once in a three-year rolling period
- Security awareness test plan (e.g. phishing attack exercise targeted to sample staff) is in place to ensure that all users and the relevant threats are covered in a three-year rolling period.</v>
      </c>
      <c r="F53" s="263"/>
      <c r="G53" s="149">
        <f t="shared" si="2"/>
        <v>3</v>
      </c>
      <c r="H53" s="150" t="str">
        <f t="shared" si="0"/>
        <v>Integrated</v>
      </c>
      <c r="I53" s="264">
        <f>IF(SUM(G53:G56)&gt;0,AVERAGEIF(G53:G56,"&gt;0"),"Not applicable")</f>
        <v>3.125</v>
      </c>
      <c r="J53" s="263" t="str">
        <f>Assessment!J29</f>
        <v>3.5 (Integrated - Optimised) Some elements of both</v>
      </c>
      <c r="K53" s="263"/>
      <c r="L53" s="149">
        <f t="shared" si="3"/>
        <v>3.5</v>
      </c>
      <c r="M53" s="150" t="str">
        <f t="shared" si="1"/>
        <v>Integrated - Optimised</v>
      </c>
      <c r="N53" s="264">
        <f>IF(SUM(L53:L56)&gt;0,AVERAGEIF(L53:L56,"&gt;0"),"Not applicable")</f>
        <v>3.5</v>
      </c>
    </row>
    <row r="54" spans="1:14" ht="27" customHeight="1" thickBot="1" x14ac:dyDescent="0.3">
      <c r="A54" s="273"/>
      <c r="B54" s="139">
        <v>23</v>
      </c>
      <c r="C54" s="270" t="s">
        <v>197</v>
      </c>
      <c r="D54" s="270"/>
      <c r="E54" s="263" t="str">
        <f>Assessment!I30</f>
        <v>3  (Integrated) Recovery objectives (such as recovery time objectives) are clearly defined and agreed between IT and business stakeholders.
Regular DR testing is performed against those objectives and testing includes at least one full fail-over test annually.</v>
      </c>
      <c r="F54" s="263"/>
      <c r="G54" s="149">
        <f t="shared" si="2"/>
        <v>3</v>
      </c>
      <c r="H54" s="150" t="str">
        <f t="shared" si="0"/>
        <v>Integrated</v>
      </c>
      <c r="I54" s="264"/>
      <c r="J54" s="263" t="str">
        <f>Assessment!J30</f>
        <v>3.5 (Integrated - Optimised) Some elements of both</v>
      </c>
      <c r="K54" s="263"/>
      <c r="L54" s="149">
        <f t="shared" si="3"/>
        <v>3.5</v>
      </c>
      <c r="M54" s="150" t="str">
        <f t="shared" si="1"/>
        <v>Integrated - Optimised</v>
      </c>
      <c r="N54" s="264"/>
    </row>
    <row r="55" spans="1:14" ht="27" customHeight="1" thickBot="1" x14ac:dyDescent="0.3">
      <c r="A55" s="273"/>
      <c r="B55" s="139">
        <v>24</v>
      </c>
      <c r="C55" s="270" t="s">
        <v>198</v>
      </c>
      <c r="D55" s="270"/>
      <c r="E55" s="263" t="str">
        <f>Assessment!I31</f>
        <v>2.5 (Established - Integrated) Some elements of both</v>
      </c>
      <c r="F55" s="263"/>
      <c r="G55" s="149">
        <f t="shared" si="2"/>
        <v>2.5</v>
      </c>
      <c r="H55" s="150" t="str">
        <f t="shared" si="0"/>
        <v>Established - Integrated</v>
      </c>
      <c r="I55" s="264"/>
      <c r="J55" s="263" t="str">
        <f>Assessment!J31</f>
        <v>3  (Integrated) Key control activities to manage manage security, user access, system changes and IT operation are implemented to address risks and achieve control objectives. </v>
      </c>
      <c r="K55" s="263"/>
      <c r="L55" s="149">
        <f t="shared" si="3"/>
        <v>3</v>
      </c>
      <c r="M55" s="150" t="str">
        <f t="shared" si="1"/>
        <v>Integrated</v>
      </c>
      <c r="N55" s="264"/>
    </row>
    <row r="56" spans="1:14" ht="27" customHeight="1" thickBot="1" x14ac:dyDescent="0.3">
      <c r="A56" s="273"/>
      <c r="B56" s="139">
        <v>25</v>
      </c>
      <c r="C56" s="270" t="s">
        <v>199</v>
      </c>
      <c r="D56" s="270"/>
      <c r="E56" s="263" t="str">
        <f>Assessment!I32</f>
        <v xml:space="preserve">4  (Optimised) Key IT policies are implemented and fully integrated across the business as part of core operations, with regular training provided. </v>
      </c>
      <c r="F56" s="263"/>
      <c r="G56" s="149">
        <f t="shared" si="2"/>
        <v>4</v>
      </c>
      <c r="H56" s="150" t="str">
        <f t="shared" si="0"/>
        <v>Optimised</v>
      </c>
      <c r="I56" s="264"/>
      <c r="J56" s="263" t="str">
        <f>Assessment!J32</f>
        <v xml:space="preserve">4  (Optimised) Key IT policies are implemented and fully integrated across the business as part of core operations, with regular training provided. </v>
      </c>
      <c r="K56" s="263"/>
      <c r="L56" s="149">
        <f t="shared" si="3"/>
        <v>4</v>
      </c>
      <c r="M56" s="150" t="str">
        <f t="shared" si="1"/>
        <v>Optimised</v>
      </c>
      <c r="N56" s="264"/>
    </row>
    <row r="57" spans="1:14" ht="27" customHeight="1" thickBot="1" x14ac:dyDescent="0.3">
      <c r="A57" s="273" t="s">
        <v>110</v>
      </c>
      <c r="B57" s="139">
        <v>26</v>
      </c>
      <c r="C57" s="270" t="s">
        <v>200</v>
      </c>
      <c r="D57" s="270"/>
      <c r="E57" s="263" t="str">
        <f>Assessment!I33</f>
        <v>3.5 (Integrated - Optimised) Some elements of both</v>
      </c>
      <c r="F57" s="263"/>
      <c r="G57" s="149">
        <f t="shared" si="2"/>
        <v>3.5</v>
      </c>
      <c r="H57" s="150" t="str">
        <f t="shared" si="0"/>
        <v>Integrated - Optimised</v>
      </c>
      <c r="I57" s="264">
        <f>IF(SUM(G57:G60)&gt;0,AVERAGEIF(G57:G60,"&gt;0"),"Not applicable")</f>
        <v>2.875</v>
      </c>
      <c r="J57" s="263" t="str">
        <f>Assessment!J33</f>
        <v>3  (Integrated) The fixed asset register includes information on asset performance, for example condition and operating expenses. Ad hoc reporting is prepared from the fixed asset register and used to inform asset management plans and budgets.</v>
      </c>
      <c r="K57" s="263"/>
      <c r="L57" s="149">
        <f t="shared" si="3"/>
        <v>3</v>
      </c>
      <c r="M57" s="150" t="str">
        <f t="shared" si="1"/>
        <v>Integrated</v>
      </c>
      <c r="N57" s="264">
        <f>IF(SUM(L57:L60)&gt;0,AVERAGEIF(L57:L60,"&gt;0"),"Not applicable")</f>
        <v>3</v>
      </c>
    </row>
    <row r="58" spans="1:14" ht="27" customHeight="1" thickBot="1" x14ac:dyDescent="0.3">
      <c r="A58" s="273"/>
      <c r="B58" s="139">
        <v>27</v>
      </c>
      <c r="C58" s="270" t="s">
        <v>201</v>
      </c>
      <c r="D58" s="270"/>
      <c r="E58" s="263" t="str">
        <f>Assessment!I34</f>
        <v xml:space="preserve">2  (Established) Asset management plans exist, but are not regularly updated, and are not integrated with other strategic or budget information (e.g. does not contain forward looking operating and maintenance information aligned with budgets).  </v>
      </c>
      <c r="F58" s="263"/>
      <c r="G58" s="149">
        <f t="shared" si="2"/>
        <v>2</v>
      </c>
      <c r="H58" s="150" t="str">
        <f t="shared" si="0"/>
        <v>Established</v>
      </c>
      <c r="I58" s="264"/>
      <c r="J58" s="263" t="str">
        <f>Assessment!J34</f>
        <v>3.5 (Integrated - Optimised) Some elements of both</v>
      </c>
      <c r="K58" s="263"/>
      <c r="L58" s="149">
        <f t="shared" si="3"/>
        <v>3.5</v>
      </c>
      <c r="M58" s="150" t="str">
        <f t="shared" si="1"/>
        <v>Integrated - Optimised</v>
      </c>
      <c r="N58" s="264"/>
    </row>
    <row r="59" spans="1:14" ht="27" customHeight="1" thickBot="1" x14ac:dyDescent="0.3">
      <c r="A59" s="273"/>
      <c r="B59" s="139">
        <v>28</v>
      </c>
      <c r="C59" s="270" t="s">
        <v>202</v>
      </c>
      <c r="D59" s="270"/>
      <c r="E59" s="263" t="str">
        <f>Assessment!I35</f>
        <v>3  (Integrated) Business cases are prepared and approved by an oversight governance committee. Includes required elements of the project assessment framework</v>
      </c>
      <c r="F59" s="263"/>
      <c r="G59" s="149">
        <f t="shared" si="2"/>
        <v>3</v>
      </c>
      <c r="H59" s="150" t="str">
        <f t="shared" si="0"/>
        <v>Integrated</v>
      </c>
      <c r="I59" s="264"/>
      <c r="J59" s="263" t="str">
        <f>Assessment!J35</f>
        <v>2.5 (Established - Integrated) Some elements of both</v>
      </c>
      <c r="K59" s="263"/>
      <c r="L59" s="149">
        <f t="shared" si="3"/>
        <v>2.5</v>
      </c>
      <c r="M59" s="150" t="str">
        <f t="shared" si="1"/>
        <v>Established - Integrated</v>
      </c>
      <c r="N59" s="264"/>
    </row>
    <row r="60" spans="1:14" ht="27" customHeight="1" thickBot="1" x14ac:dyDescent="0.3">
      <c r="A60" s="273"/>
      <c r="B60" s="139">
        <v>29</v>
      </c>
      <c r="C60" s="270" t="s">
        <v>203</v>
      </c>
      <c r="D60" s="270"/>
      <c r="E60" s="263" t="str">
        <f>Assessment!I36</f>
        <v>3  (Integrated) Project governance committees meet on a regular basis and discuss the lifecycle of the project. The committee considers some of the factors identified for sucessful technology projects.</v>
      </c>
      <c r="F60" s="263"/>
      <c r="G60" s="149">
        <f t="shared" si="2"/>
        <v>3</v>
      </c>
      <c r="H60" s="150" t="str">
        <f t="shared" si="0"/>
        <v>Integrated</v>
      </c>
      <c r="I60" s="264"/>
      <c r="J60" s="263" t="str">
        <f>Assessment!J36</f>
        <v>3  (Integrated) Project governance committees meet on a regular basis and discuss the lifecycle of the project. The committee considers some of the factors identified for sucessful technology projects.</v>
      </c>
      <c r="K60" s="263"/>
      <c r="L60" s="149">
        <f t="shared" si="3"/>
        <v>3</v>
      </c>
      <c r="M60" s="150" t="str">
        <f t="shared" si="1"/>
        <v>Integrated</v>
      </c>
      <c r="N60" s="264"/>
    </row>
    <row r="61" spans="1:14" ht="43.5" customHeight="1" thickBot="1" x14ac:dyDescent="0.3">
      <c r="A61" s="273" t="s">
        <v>123</v>
      </c>
      <c r="B61" s="139">
        <v>30</v>
      </c>
      <c r="C61" s="270" t="s">
        <v>204</v>
      </c>
      <c r="D61" s="270"/>
      <c r="E61" s="263" t="str">
        <f>Assessment!I37</f>
        <v>0  Not applicable</v>
      </c>
      <c r="F61" s="263"/>
      <c r="G61" s="149">
        <f t="shared" si="2"/>
        <v>0</v>
      </c>
      <c r="H61" s="150" t="str">
        <f t="shared" si="0"/>
        <v>Not applicable</v>
      </c>
      <c r="I61" s="267" t="str">
        <f>IF(SUM(G61:G62)&gt;0,AVERAGEIF(G61:G62,"&gt;0"),"Not applicable")</f>
        <v>Not applicable</v>
      </c>
      <c r="J61" s="263" t="str">
        <f>Assessment!J37</f>
        <v>0  Not applicable</v>
      </c>
      <c r="K61" s="263"/>
      <c r="L61" s="149">
        <f t="shared" si="3"/>
        <v>0</v>
      </c>
      <c r="M61" s="150" t="str">
        <f t="shared" si="1"/>
        <v>Not applicable</v>
      </c>
      <c r="N61" s="267" t="str">
        <f>IF(SUM(L61:L62)&gt;0,AVERAGEIF(L61:L62,"&gt;0"),"Not applicable")</f>
        <v>Not applicable</v>
      </c>
    </row>
    <row r="62" spans="1:14" ht="43.5" customHeight="1" thickBot="1" x14ac:dyDescent="0.3">
      <c r="A62" s="273"/>
      <c r="B62" s="139">
        <v>31</v>
      </c>
      <c r="C62" s="270" t="s">
        <v>205</v>
      </c>
      <c r="D62" s="270"/>
      <c r="E62" s="263" t="str">
        <f>Assessment!I38</f>
        <v>0  Not applicable</v>
      </c>
      <c r="F62" s="263"/>
      <c r="G62" s="149">
        <f t="shared" si="2"/>
        <v>0</v>
      </c>
      <c r="H62" s="150" t="str">
        <f t="shared" si="0"/>
        <v>Not applicable</v>
      </c>
      <c r="I62" s="267"/>
      <c r="J62" s="263" t="str">
        <f>Assessment!J38</f>
        <v>0  Not applicable</v>
      </c>
      <c r="K62" s="263"/>
      <c r="L62" s="149">
        <f t="shared" si="3"/>
        <v>0</v>
      </c>
      <c r="M62" s="150" t="str">
        <f t="shared" si="1"/>
        <v>Not applicable</v>
      </c>
      <c r="N62" s="267"/>
    </row>
    <row r="63" spans="1:14" ht="27" customHeight="1" thickBot="1" x14ac:dyDescent="0.3">
      <c r="A63" s="273" t="s">
        <v>131</v>
      </c>
      <c r="B63" s="139">
        <v>32</v>
      </c>
      <c r="C63" s="270" t="s">
        <v>206</v>
      </c>
      <c r="D63" s="270"/>
      <c r="E63" s="263" t="str">
        <f>Assessment!I39</f>
        <v>3  (Integrated) A procurement framework exists within the entity, and contains all key elements. The framework is supported by policies and procedures for the procure-to-pay process. They are understood and applied across the business. They are regularly reviewed and updated when required.</v>
      </c>
      <c r="F63" s="263"/>
      <c r="G63" s="149">
        <f t="shared" si="2"/>
        <v>3</v>
      </c>
      <c r="H63" s="150" t="str">
        <f t="shared" si="0"/>
        <v>Integrated</v>
      </c>
      <c r="I63" s="264">
        <f>IF(SUM(G63:G67)&gt;0,AVERAGEIF(G63:G67,"&gt;0"),"Not applicable")</f>
        <v>2.9</v>
      </c>
      <c r="J63" s="263" t="str">
        <f>Assessment!J39</f>
        <v>2.5 (Established - Integrated) Some elements of both</v>
      </c>
      <c r="K63" s="263"/>
      <c r="L63" s="149">
        <f t="shared" si="3"/>
        <v>2.5</v>
      </c>
      <c r="M63" s="150" t="str">
        <f t="shared" si="1"/>
        <v>Established - Integrated</v>
      </c>
      <c r="N63" s="264">
        <f>IF(SUM(L63:L67)&gt;0,AVERAGEIF(L63:L67,"&gt;0"),"Not applicable")</f>
        <v>2.7</v>
      </c>
    </row>
    <row r="64" spans="1:14" ht="27" customHeight="1" thickBot="1" x14ac:dyDescent="0.3">
      <c r="A64" s="273"/>
      <c r="B64" s="139">
        <v>33</v>
      </c>
      <c r="C64" s="270" t="s">
        <v>207</v>
      </c>
      <c r="D64" s="270"/>
      <c r="E64" s="263" t="str">
        <f>Assessment!I40</f>
        <v>3.5 (Integrated - Optimised) Some elements of both</v>
      </c>
      <c r="F64" s="263"/>
      <c r="G64" s="149">
        <f t="shared" si="2"/>
        <v>3.5</v>
      </c>
      <c r="H64" s="150" t="str">
        <f t="shared" si="0"/>
        <v>Integrated - Optimised</v>
      </c>
      <c r="I64" s="264"/>
      <c r="J64" s="263" t="str">
        <f>Assessment!J40</f>
        <v>3.5 (Integrated - Optimised) Some elements of both</v>
      </c>
      <c r="K64" s="263"/>
      <c r="L64" s="149">
        <f t="shared" si="3"/>
        <v>3.5</v>
      </c>
      <c r="M64" s="150" t="str">
        <f t="shared" si="1"/>
        <v>Integrated - Optimised</v>
      </c>
      <c r="N64" s="264"/>
    </row>
    <row r="65" spans="1:14" ht="27" customHeight="1" thickBot="1" x14ac:dyDescent="0.3">
      <c r="A65" s="273"/>
      <c r="B65" s="139">
        <v>34</v>
      </c>
      <c r="C65" s="270" t="s">
        <v>208</v>
      </c>
      <c r="D65" s="270"/>
      <c r="E65" s="263" t="str">
        <f>Assessment!I41</f>
        <v>2.5 (Established - Integrated) Some elements of both</v>
      </c>
      <c r="F65" s="263"/>
      <c r="G65" s="149">
        <f t="shared" si="2"/>
        <v>2.5</v>
      </c>
      <c r="H65" s="150" t="str">
        <f t="shared" si="0"/>
        <v>Established - Integrated</v>
      </c>
      <c r="I65" s="264"/>
      <c r="J65" s="263" t="str">
        <f>Assessment!J41</f>
        <v>2.5 (Established - Integrated) Some elements of both</v>
      </c>
      <c r="K65" s="263"/>
      <c r="L65" s="149">
        <f t="shared" si="3"/>
        <v>2.5</v>
      </c>
      <c r="M65" s="150" t="str">
        <f t="shared" si="1"/>
        <v>Established - Integrated</v>
      </c>
      <c r="N65" s="264"/>
    </row>
    <row r="66" spans="1:14" ht="42" customHeight="1" thickBot="1" x14ac:dyDescent="0.3">
      <c r="A66" s="273"/>
      <c r="B66" s="139">
        <v>35</v>
      </c>
      <c r="C66" s="270" t="s">
        <v>209</v>
      </c>
      <c r="D66" s="270"/>
      <c r="E66" s="263" t="str">
        <f>Assessment!I42</f>
        <v>3.5 (Integrated - Optimised) Some elements of both</v>
      </c>
      <c r="F66" s="263"/>
      <c r="G66" s="149">
        <f t="shared" si="2"/>
        <v>3.5</v>
      </c>
      <c r="H66" s="150" t="str">
        <f t="shared" si="0"/>
        <v>Integrated - Optimised</v>
      </c>
      <c r="I66" s="264"/>
      <c r="J66" s="263" t="str">
        <f>Assessment!J42</f>
        <v>3  (Integrated) Different systems may be used for procurement, contract management and finance, but they are automated for key stages of the procure to pay process, e.g. approval workflows to procurement and financial delegates, warnings when supporting documentation is not attached, and exception reporting when milestones have not been met. The systems do not necessarily interface, but there are controls in place to ensure consistent records in each, and reporting can be performed across all.</v>
      </c>
      <c r="K66" s="263"/>
      <c r="L66" s="149">
        <f t="shared" si="3"/>
        <v>3</v>
      </c>
      <c r="M66" s="150" t="str">
        <f t="shared" si="1"/>
        <v>Integrated</v>
      </c>
      <c r="N66" s="264"/>
    </row>
    <row r="67" spans="1:14" ht="27" customHeight="1" thickBot="1" x14ac:dyDescent="0.3">
      <c r="A67" s="273"/>
      <c r="B67" s="139">
        <v>36</v>
      </c>
      <c r="C67" s="270" t="s">
        <v>210</v>
      </c>
      <c r="D67" s="270"/>
      <c r="E67" s="263" t="str">
        <f>Assessment!I43</f>
        <v xml:space="preserve">2  (Established) Register of contracts exist, but is not accurate or complete. </v>
      </c>
      <c r="F67" s="263"/>
      <c r="G67" s="149">
        <f t="shared" si="2"/>
        <v>2</v>
      </c>
      <c r="H67" s="150" t="str">
        <f t="shared" si="0"/>
        <v>Established</v>
      </c>
      <c r="I67" s="264"/>
      <c r="J67" s="263" t="str">
        <f>Assessment!J43</f>
        <v xml:space="preserve">2  (Established) Register of contracts exist, but is not accurate or complete. </v>
      </c>
      <c r="K67" s="263"/>
      <c r="L67" s="149">
        <f t="shared" si="3"/>
        <v>2</v>
      </c>
      <c r="M67" s="150" t="str">
        <f t="shared" si="1"/>
        <v>Established</v>
      </c>
      <c r="N67" s="264"/>
    </row>
    <row r="68" spans="1:14" ht="27" customHeight="1" thickBot="1" x14ac:dyDescent="0.3">
      <c r="A68" s="157" t="s">
        <v>142</v>
      </c>
      <c r="B68" s="139">
        <v>37</v>
      </c>
      <c r="C68" s="270" t="s">
        <v>211</v>
      </c>
      <c r="D68" s="270"/>
      <c r="E68" s="263" t="str">
        <f>Assessment!I44</f>
        <v>3  (Integrated) Comprehensive approach for managing change is being applied. 
- Project risks and responses are regularly monitored and updated.
- Clear delegations for project approvals and some prioritisation of projects across the business with central oversight.
- Project management framework is used with gates established for monitoring.
- Reporting occurs to management and TCWG, but is manually prepared and not consistent across projects. 
- Benefits realisation performed and linked to benefits defined at project assessment stage.</v>
      </c>
      <c r="F68" s="263"/>
      <c r="G68" s="149">
        <f t="shared" si="2"/>
        <v>3</v>
      </c>
      <c r="H68" s="150" t="str">
        <f t="shared" si="0"/>
        <v>Integrated</v>
      </c>
      <c r="I68" s="156">
        <f>IF(SUM(G68)&gt;0,AVERAGEIF(G68,"&gt;0"),"Not applicable")</f>
        <v>3</v>
      </c>
      <c r="J68" s="263" t="str">
        <f>Assessment!J44</f>
        <v>3  (Integrated) Comprehensive approach for managing change is being applied. 
- Project risks and responses are regularly monitored and updated.
- Clear delegations for project approvals and some prioritisation of projects across the business with central oversight.
- Project management framework is used with gates established for monitoring.
- Reporting occurs to management and TCWG, but is manually prepared and not consistent across projects. 
- Benefits realisation performed and linked to benefits defined at project assessment stage.</v>
      </c>
      <c r="K68" s="263"/>
      <c r="L68" s="149">
        <f t="shared" si="3"/>
        <v>3</v>
      </c>
      <c r="M68" s="150" t="str">
        <f t="shared" si="1"/>
        <v>Integrated</v>
      </c>
      <c r="N68" s="171">
        <f>IF(SUM(L68)&gt;0,AVERAGEIF(L68,"&gt;0"),"Not applicable")</f>
        <v>3</v>
      </c>
    </row>
    <row r="69" spans="1:14" ht="27" customHeight="1" thickBot="1" x14ac:dyDescent="0.3">
      <c r="A69" s="279" t="s">
        <v>149</v>
      </c>
      <c r="B69" s="139">
        <v>5</v>
      </c>
      <c r="C69" s="270" t="s">
        <v>212</v>
      </c>
      <c r="D69" s="270"/>
      <c r="E69" s="263" t="str">
        <f>Assessment!I12</f>
        <v>2.5 (Established - Integrated) Some elements of both</v>
      </c>
      <c r="F69" s="263"/>
      <c r="G69" s="149">
        <f t="shared" si="2"/>
        <v>2.5</v>
      </c>
      <c r="H69" s="150" t="str">
        <f t="shared" si="0"/>
        <v>Established - Integrated</v>
      </c>
      <c r="I69" s="264">
        <f>IF(SUM(G69:G74)&gt;0,AVERAGEIF(G69:G74,"&gt;0"),"Not applicable")</f>
        <v>2.75</v>
      </c>
      <c r="J69" s="263" t="str">
        <f>Assessment!J12</f>
        <v>1  (Developing) Those charged with governance perform internal controls without any independent oversight (for example, no independent members on an audit committee). Key governance committees are not established.</v>
      </c>
      <c r="K69" s="263"/>
      <c r="L69" s="149">
        <f t="shared" si="3"/>
        <v>1</v>
      </c>
      <c r="M69" s="150" t="str">
        <f t="shared" si="1"/>
        <v>Developing</v>
      </c>
      <c r="N69" s="264">
        <f>IF(SUM(L69:L74)&gt;0,AVERAGEIF(L69:L74,"&gt;0"),"Not applicable")</f>
        <v>2.1666666666666665</v>
      </c>
    </row>
    <row r="70" spans="1:14" ht="27" customHeight="1" thickBot="1" x14ac:dyDescent="0.3">
      <c r="A70" s="280"/>
      <c r="B70" s="139">
        <v>8</v>
      </c>
      <c r="C70" s="270" t="s">
        <v>180</v>
      </c>
      <c r="D70" s="270"/>
      <c r="E70" s="263" t="str">
        <f>Assessment!I15</f>
        <v>3.5 (Integrated - Optimised) Some elements of both</v>
      </c>
      <c r="F70" s="263"/>
      <c r="G70" s="149">
        <f t="shared" si="2"/>
        <v>3.5</v>
      </c>
      <c r="H70" s="150" t="str">
        <f t="shared" si="0"/>
        <v>Integrated - Optimised</v>
      </c>
      <c r="I70" s="264"/>
      <c r="J70" s="263" t="str">
        <f>Assessment!J15</f>
        <v>1.5 (Developing - Established) Some elements of both</v>
      </c>
      <c r="K70" s="263"/>
      <c r="L70" s="149">
        <f t="shared" si="3"/>
        <v>1.5</v>
      </c>
      <c r="M70" s="150" t="str">
        <f t="shared" si="1"/>
        <v>Developing - Established</v>
      </c>
      <c r="N70" s="264"/>
    </row>
    <row r="71" spans="1:14" ht="27" customHeight="1" thickBot="1" x14ac:dyDescent="0.3">
      <c r="A71" s="280"/>
      <c r="B71" s="139">
        <v>38</v>
      </c>
      <c r="C71" s="270" t="s">
        <v>183</v>
      </c>
      <c r="D71" s="270"/>
      <c r="E71" s="263" t="str">
        <f>Assessment!I45</f>
        <v xml:space="preserve">3  (Integrated) An adequately resourced internal audit function performs regular evaluations of internal controls (both financial and operational) using an appropriate risk-based methodology. Performance metrics are in place to annually measure and monitor internal audit performance. Internal audit have a reporting line to the chief executive. 
The effective operation of some internal controls is monitored by management through continuous controls monitoring and lead indicators. 
</v>
      </c>
      <c r="F71" s="263"/>
      <c r="G71" s="149">
        <f t="shared" si="2"/>
        <v>3</v>
      </c>
      <c r="H71" s="150" t="str">
        <f t="shared" si="0"/>
        <v>Integrated</v>
      </c>
      <c r="I71" s="264"/>
      <c r="J71" s="263" t="str">
        <f>Assessment!J45</f>
        <v xml:space="preserve">3  (Integrated) An adequately resourced internal audit function performs regular evaluations of internal controls (both financial and operational) using an appropriate risk-based methodology. Performance metrics are in place to annually measure and monitor internal audit performance. Internal audit have a reporting line to the chief executive. 
The effective operation of some internal controls is monitored by management through continuous controls monitoring and lead indicators. 
</v>
      </c>
      <c r="K71" s="263"/>
      <c r="L71" s="149">
        <f t="shared" si="3"/>
        <v>3</v>
      </c>
      <c r="M71" s="150" t="str">
        <f t="shared" si="1"/>
        <v>Integrated</v>
      </c>
      <c r="N71" s="264"/>
    </row>
    <row r="72" spans="1:14" ht="27" customHeight="1" thickBot="1" x14ac:dyDescent="0.3">
      <c r="A72" s="280"/>
      <c r="B72" s="139">
        <v>39</v>
      </c>
      <c r="C72" s="270" t="s">
        <v>213</v>
      </c>
      <c r="D72" s="270"/>
      <c r="E72" s="263" t="str">
        <f>Assessment!I46</f>
        <v>2  (Established) Management implements system improvements as considered appropriate without following a structured process.  
IA monitors status of overdue audit issues, or if no internal audit function, management monitors status of overdue issues identified through other reviews, e.g. self-assessement or external audit.</v>
      </c>
      <c r="F72" s="263"/>
      <c r="G72" s="149">
        <f t="shared" si="2"/>
        <v>2</v>
      </c>
      <c r="H72" s="150" t="str">
        <f t="shared" si="0"/>
        <v>Established</v>
      </c>
      <c r="I72" s="264"/>
      <c r="J72" s="263" t="str">
        <f>Assessment!J46</f>
        <v>2  (Established) Management implements system improvements as considered appropriate without following a structured process.  
IA monitors status of overdue audit issues, or if no internal audit function, management monitors status of overdue issues identified through other reviews, e.g. self-assessement or external audit.</v>
      </c>
      <c r="K72" s="263"/>
      <c r="L72" s="149">
        <f t="shared" si="3"/>
        <v>2</v>
      </c>
      <c r="M72" s="150" t="str">
        <f t="shared" si="1"/>
        <v>Established</v>
      </c>
      <c r="N72" s="264"/>
    </row>
    <row r="73" spans="1:14" ht="27" customHeight="1" thickBot="1" x14ac:dyDescent="0.3">
      <c r="A73" s="280"/>
      <c r="B73" s="139">
        <v>40</v>
      </c>
      <c r="C73" s="270" t="s">
        <v>214</v>
      </c>
      <c r="D73" s="270"/>
      <c r="E73" s="263" t="str">
        <f>Assessment!I47</f>
        <v>2.5 (Established - Integrated) Some elements of both</v>
      </c>
      <c r="F73" s="263"/>
      <c r="G73" s="149">
        <f t="shared" si="2"/>
        <v>2.5</v>
      </c>
      <c r="H73" s="150" t="str">
        <f t="shared" si="0"/>
        <v>Established - Integrated</v>
      </c>
      <c r="I73" s="264"/>
      <c r="J73" s="263" t="str">
        <f>Assessment!J47</f>
        <v>2.5 (Established - Integrated) Some elements of both</v>
      </c>
      <c r="K73" s="263"/>
      <c r="L73" s="149">
        <f t="shared" si="3"/>
        <v>2.5</v>
      </c>
      <c r="M73" s="150" t="str">
        <f t="shared" si="1"/>
        <v>Established - Integrated</v>
      </c>
      <c r="N73" s="264"/>
    </row>
    <row r="74" spans="1:14" ht="27" customHeight="1" thickBot="1" x14ac:dyDescent="0.3">
      <c r="A74" s="285"/>
      <c r="B74" s="139">
        <v>41</v>
      </c>
      <c r="C74" s="270" t="s">
        <v>215</v>
      </c>
      <c r="D74" s="270"/>
      <c r="E74" s="265" t="str">
        <f>Assessment!I48</f>
        <v>3  (Integrated) Monitoring of compliance is performed periodically (e.g. quarterly), focusing on key risks of non-compliance and including information on recent testing and breaches. Targeted testing over compliance is performed, with results manually collated and assessed. Breaches and incidents are recorded centrally, with basic analysis performed manually. </v>
      </c>
      <c r="F74" s="266"/>
      <c r="G74" s="149">
        <f t="shared" si="2"/>
        <v>3</v>
      </c>
      <c r="H74" s="150" t="str">
        <f t="shared" si="0"/>
        <v>Integrated</v>
      </c>
      <c r="I74" s="264"/>
      <c r="J74" s="265" t="str">
        <f>Assessment!J48</f>
        <v>3  (Integrated) Monitoring of compliance is performed periodically (e.g. quarterly), focusing on key risks of non-compliance and including information on recent testing and breaches. Targeted testing over compliance is performed, with results manually collated and assessed. Breaches and incidents are recorded centrally, with basic analysis performed manually. </v>
      </c>
      <c r="K74" s="266"/>
      <c r="L74" s="149">
        <f t="shared" si="3"/>
        <v>3</v>
      </c>
      <c r="M74" s="150" t="str">
        <f t="shared" si="1"/>
        <v>Integrated</v>
      </c>
      <c r="N74" s="264"/>
    </row>
    <row r="75" spans="1:14" x14ac:dyDescent="0.25">
      <c r="N75" s="108"/>
    </row>
    <row r="76" spans="1:14" x14ac:dyDescent="0.25">
      <c r="N76" s="108"/>
    </row>
  </sheetData>
  <mergeCells count="198">
    <mergeCell ref="E65:F65"/>
    <mergeCell ref="E45:F45"/>
    <mergeCell ref="A21:B21"/>
    <mergeCell ref="A22:B22"/>
    <mergeCell ref="A23:B23"/>
    <mergeCell ref="E59:F59"/>
    <mergeCell ref="C20:F20"/>
    <mergeCell ref="C21:F21"/>
    <mergeCell ref="C22:F22"/>
    <mergeCell ref="E43:F43"/>
    <mergeCell ref="C28:D28"/>
    <mergeCell ref="C31:D31"/>
    <mergeCell ref="C29:D29"/>
    <mergeCell ref="C32:D32"/>
    <mergeCell ref="C33:D33"/>
    <mergeCell ref="C35:D35"/>
    <mergeCell ref="C36:D36"/>
    <mergeCell ref="C23:F23"/>
    <mergeCell ref="E27:F27"/>
    <mergeCell ref="C30:D30"/>
    <mergeCell ref="E61:F61"/>
    <mergeCell ref="C62:D62"/>
    <mergeCell ref="E62:F62"/>
    <mergeCell ref="C55:D55"/>
    <mergeCell ref="C39:D39"/>
    <mergeCell ref="E39:F39"/>
    <mergeCell ref="C49:D49"/>
    <mergeCell ref="C34:D34"/>
    <mergeCell ref="C56:D56"/>
    <mergeCell ref="C57:D57"/>
    <mergeCell ref="C59:D59"/>
    <mergeCell ref="E50:F50"/>
    <mergeCell ref="C15:F15"/>
    <mergeCell ref="C16:F16"/>
    <mergeCell ref="E51:F51"/>
    <mergeCell ref="E52:F52"/>
    <mergeCell ref="E53:F53"/>
    <mergeCell ref="E58:F58"/>
    <mergeCell ref="E54:F54"/>
    <mergeCell ref="E55:F55"/>
    <mergeCell ref="E56:F56"/>
    <mergeCell ref="E57:F57"/>
    <mergeCell ref="C19:F19"/>
    <mergeCell ref="A14:B14"/>
    <mergeCell ref="A15:B15"/>
    <mergeCell ref="A16:B16"/>
    <mergeCell ref="A18:B18"/>
    <mergeCell ref="A19:B19"/>
    <mergeCell ref="A20:B20"/>
    <mergeCell ref="A53:A56"/>
    <mergeCell ref="C64:D64"/>
    <mergeCell ref="C53:D53"/>
    <mergeCell ref="C54:D54"/>
    <mergeCell ref="C61:D61"/>
    <mergeCell ref="A63:A67"/>
    <mergeCell ref="A28:A36"/>
    <mergeCell ref="C37:D37"/>
    <mergeCell ref="C38:D38"/>
    <mergeCell ref="C40:D40"/>
    <mergeCell ref="C41:D41"/>
    <mergeCell ref="C50:D50"/>
    <mergeCell ref="C51:D51"/>
    <mergeCell ref="C52:D52"/>
    <mergeCell ref="C42:D42"/>
    <mergeCell ref="C43:D43"/>
    <mergeCell ref="C44:D44"/>
    <mergeCell ref="C48:D48"/>
    <mergeCell ref="A69:A74"/>
    <mergeCell ref="I69:I74"/>
    <mergeCell ref="C68:D68"/>
    <mergeCell ref="E68:F68"/>
    <mergeCell ref="C69:D69"/>
    <mergeCell ref="E69:F69"/>
    <mergeCell ref="C74:D74"/>
    <mergeCell ref="E74:F74"/>
    <mergeCell ref="C70:D70"/>
    <mergeCell ref="E70:F70"/>
    <mergeCell ref="C71:D71"/>
    <mergeCell ref="E71:F71"/>
    <mergeCell ref="C72:D72"/>
    <mergeCell ref="E72:F72"/>
    <mergeCell ref="C73:D73"/>
    <mergeCell ref="E73:F73"/>
    <mergeCell ref="H7:J7"/>
    <mergeCell ref="M7:O7"/>
    <mergeCell ref="A3:B3"/>
    <mergeCell ref="A7:F8"/>
    <mergeCell ref="I53:I56"/>
    <mergeCell ref="A57:A60"/>
    <mergeCell ref="I57:I60"/>
    <mergeCell ref="A61:A62"/>
    <mergeCell ref="I61:I62"/>
    <mergeCell ref="A24:B24"/>
    <mergeCell ref="C24:F24"/>
    <mergeCell ref="A37:A39"/>
    <mergeCell ref="I37:I39"/>
    <mergeCell ref="A40:A43"/>
    <mergeCell ref="I40:I43"/>
    <mergeCell ref="A44:A50"/>
    <mergeCell ref="I44:I50"/>
    <mergeCell ref="A51:A52"/>
    <mergeCell ref="C27:D27"/>
    <mergeCell ref="C47:D47"/>
    <mergeCell ref="C45:D45"/>
    <mergeCell ref="C46:D46"/>
    <mergeCell ref="E44:F44"/>
    <mergeCell ref="E46:F46"/>
    <mergeCell ref="C65:D65"/>
    <mergeCell ref="C67:D67"/>
    <mergeCell ref="E67:F67"/>
    <mergeCell ref="E66:F66"/>
    <mergeCell ref="E63:F63"/>
    <mergeCell ref="E64:F64"/>
    <mergeCell ref="E47:F47"/>
    <mergeCell ref="I63:I67"/>
    <mergeCell ref="E30:F30"/>
    <mergeCell ref="C58:D58"/>
    <mergeCell ref="C66:D66"/>
    <mergeCell ref="C60:D60"/>
    <mergeCell ref="C63:D63"/>
    <mergeCell ref="E41:F41"/>
    <mergeCell ref="E37:F37"/>
    <mergeCell ref="E38:F38"/>
    <mergeCell ref="E40:F40"/>
    <mergeCell ref="E42:F42"/>
    <mergeCell ref="E60:F60"/>
    <mergeCell ref="E48:F48"/>
    <mergeCell ref="E49:F49"/>
    <mergeCell ref="E33:F33"/>
    <mergeCell ref="E35:F35"/>
    <mergeCell ref="E36:F36"/>
    <mergeCell ref="I51:I52"/>
    <mergeCell ref="I28:I36"/>
    <mergeCell ref="E28:F28"/>
    <mergeCell ref="E31:F31"/>
    <mergeCell ref="E29:F29"/>
    <mergeCell ref="E32:F32"/>
    <mergeCell ref="E34:F34"/>
    <mergeCell ref="J37:K37"/>
    <mergeCell ref="N37:N39"/>
    <mergeCell ref="J38:K38"/>
    <mergeCell ref="J39:K39"/>
    <mergeCell ref="J40:K40"/>
    <mergeCell ref="N40:N43"/>
    <mergeCell ref="J41:K41"/>
    <mergeCell ref="J42:K42"/>
    <mergeCell ref="J43:K43"/>
    <mergeCell ref="J46:K46"/>
    <mergeCell ref="J47:K47"/>
    <mergeCell ref="J48:K48"/>
    <mergeCell ref="J49:K49"/>
    <mergeCell ref="J50:K50"/>
    <mergeCell ref="N51:N52"/>
    <mergeCell ref="J52:K52"/>
    <mergeCell ref="J53:K53"/>
    <mergeCell ref="N53:N56"/>
    <mergeCell ref="J54:K54"/>
    <mergeCell ref="J55:K55"/>
    <mergeCell ref="J56:K56"/>
    <mergeCell ref="J68:K68"/>
    <mergeCell ref="J27:K27"/>
    <mergeCell ref="J28:K28"/>
    <mergeCell ref="N28:N36"/>
    <mergeCell ref="J29:K29"/>
    <mergeCell ref="J30:K30"/>
    <mergeCell ref="J31:K31"/>
    <mergeCell ref="J32:K32"/>
    <mergeCell ref="J33:K33"/>
    <mergeCell ref="J34:K34"/>
    <mergeCell ref="J35:K35"/>
    <mergeCell ref="J36:K36"/>
    <mergeCell ref="J44:K44"/>
    <mergeCell ref="N44:N50"/>
    <mergeCell ref="J45:K45"/>
    <mergeCell ref="D11:E11"/>
    <mergeCell ref="G11:I11"/>
    <mergeCell ref="J69:K69"/>
    <mergeCell ref="N69:N74"/>
    <mergeCell ref="J70:K70"/>
    <mergeCell ref="J71:K71"/>
    <mergeCell ref="J72:K72"/>
    <mergeCell ref="J73:K73"/>
    <mergeCell ref="J74:K74"/>
    <mergeCell ref="J57:K57"/>
    <mergeCell ref="N57:N60"/>
    <mergeCell ref="J58:K58"/>
    <mergeCell ref="J59:K59"/>
    <mergeCell ref="J60:K60"/>
    <mergeCell ref="J61:K61"/>
    <mergeCell ref="N61:N62"/>
    <mergeCell ref="J62:K62"/>
    <mergeCell ref="J63:K63"/>
    <mergeCell ref="N63:N67"/>
    <mergeCell ref="J64:K64"/>
    <mergeCell ref="J65:K65"/>
    <mergeCell ref="J66:K66"/>
    <mergeCell ref="J67:K67"/>
    <mergeCell ref="J51:K51"/>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6F046-2F06-4552-9D2A-AFB838931A5B}">
  <dimension ref="A1:AR248"/>
  <sheetViews>
    <sheetView zoomScaleNormal="100" workbookViewId="0">
      <pane xSplit="7" ySplit="3" topLeftCell="M4" activePane="bottomRight" state="frozen"/>
      <selection pane="topRight" activeCell="E1" sqref="E1"/>
      <selection pane="bottomLeft" activeCell="A4" sqref="A4"/>
      <selection pane="bottomRight" activeCell="G44" sqref="G44:G45"/>
    </sheetView>
  </sheetViews>
  <sheetFormatPr defaultColWidth="8.5703125" defaultRowHeight="14.25" x14ac:dyDescent="0.2"/>
  <cols>
    <col min="1" max="2" width="9.7109375" style="7" customWidth="1"/>
    <col min="3" max="3" width="11.140625" style="7" customWidth="1"/>
    <col min="4" max="4" width="5.42578125" style="7" customWidth="1"/>
    <col min="5" max="5" width="13.42578125" style="7" customWidth="1"/>
    <col min="6" max="6" width="14.7109375" style="7" customWidth="1"/>
    <col min="7" max="7" width="25.5703125" style="96" customWidth="1"/>
    <col min="8" max="8" width="49.5703125" style="7" customWidth="1"/>
    <col min="9" max="9" width="30.5703125" style="7" customWidth="1"/>
    <col min="10" max="10" width="30.5703125" style="7" hidden="1" customWidth="1"/>
    <col min="11" max="11" width="30.5703125" style="7" customWidth="1"/>
    <col min="12" max="12" width="30.5703125" style="7" hidden="1" customWidth="1"/>
    <col min="13" max="13" width="30.5703125" style="7" customWidth="1"/>
    <col min="14" max="14" width="30.5703125" style="7" hidden="1" customWidth="1"/>
    <col min="15" max="15" width="30.5703125" style="7" customWidth="1"/>
    <col min="16" max="16" width="12.140625" style="7" customWidth="1"/>
    <col min="17" max="17" width="31.42578125" style="7" customWidth="1"/>
    <col min="18" max="18" width="62" style="12" customWidth="1"/>
    <col min="19" max="27" width="30.42578125" style="12" customWidth="1"/>
    <col min="28" max="16384" width="8.5703125" style="7"/>
  </cols>
  <sheetData>
    <row r="1" spans="1:44" s="4" customFormat="1" ht="63.75" x14ac:dyDescent="0.25">
      <c r="A1" s="1"/>
      <c r="B1" s="1"/>
      <c r="C1" s="1"/>
      <c r="D1" s="5"/>
      <c r="E1" s="5"/>
      <c r="F1" s="5"/>
      <c r="G1" s="95"/>
      <c r="H1" s="2"/>
      <c r="I1" s="106" t="s">
        <v>216</v>
      </c>
      <c r="J1" s="106"/>
      <c r="K1" s="106" t="s">
        <v>217</v>
      </c>
      <c r="L1" s="106"/>
      <c r="M1" s="106" t="s">
        <v>218</v>
      </c>
      <c r="N1" s="106"/>
      <c r="O1" s="106" t="s">
        <v>219</v>
      </c>
      <c r="P1" s="116"/>
      <c r="Q1" s="9"/>
      <c r="R1" s="72"/>
      <c r="S1" s="72"/>
      <c r="T1" s="72"/>
      <c r="U1" s="72"/>
      <c r="V1" s="72"/>
      <c r="W1" s="72"/>
      <c r="X1" s="72"/>
      <c r="Y1" s="72"/>
      <c r="Z1" s="72"/>
      <c r="AA1" s="72"/>
      <c r="AB1" s="61"/>
      <c r="AC1" s="61"/>
      <c r="AD1" s="61"/>
      <c r="AE1" s="61"/>
      <c r="AF1" s="61"/>
      <c r="AG1" s="61"/>
      <c r="AH1" s="61"/>
      <c r="AI1" s="61"/>
      <c r="AJ1" s="61"/>
      <c r="AK1" s="61"/>
      <c r="AL1" s="61"/>
      <c r="AM1" s="61"/>
      <c r="AN1" s="61"/>
      <c r="AO1" s="61"/>
      <c r="AP1" s="61"/>
      <c r="AQ1" s="61"/>
      <c r="AR1" s="61"/>
    </row>
    <row r="2" spans="1:44" s="4" customFormat="1" ht="15" x14ac:dyDescent="0.25">
      <c r="A2" s="6"/>
      <c r="B2" s="6"/>
      <c r="C2" s="6"/>
      <c r="D2" s="5"/>
      <c r="E2" s="5"/>
      <c r="F2" s="5"/>
      <c r="G2" s="95"/>
      <c r="H2" s="2"/>
      <c r="I2" s="71" t="s">
        <v>159</v>
      </c>
      <c r="J2" s="144"/>
      <c r="K2" s="70" t="s">
        <v>160</v>
      </c>
      <c r="L2" s="70"/>
      <c r="M2" s="70" t="s">
        <v>161</v>
      </c>
      <c r="N2" s="70"/>
      <c r="O2" s="107" t="s">
        <v>162</v>
      </c>
      <c r="P2" s="107"/>
      <c r="R2" s="72"/>
      <c r="S2" s="72"/>
      <c r="T2" s="72"/>
      <c r="U2" s="72"/>
      <c r="V2" s="72"/>
      <c r="W2" s="72"/>
      <c r="X2" s="72"/>
      <c r="Y2" s="72"/>
      <c r="Z2" s="72"/>
      <c r="AA2" s="72"/>
      <c r="AB2" s="61"/>
      <c r="AC2" s="61"/>
      <c r="AD2" s="61"/>
      <c r="AE2" s="61"/>
      <c r="AF2" s="61"/>
      <c r="AG2" s="61"/>
      <c r="AH2" s="61"/>
      <c r="AI2" s="61"/>
      <c r="AJ2" s="61"/>
      <c r="AK2" s="61"/>
      <c r="AL2" s="61"/>
      <c r="AM2" s="61"/>
      <c r="AN2" s="61"/>
      <c r="AO2" s="61"/>
      <c r="AP2" s="61"/>
      <c r="AQ2" s="61"/>
      <c r="AR2" s="61"/>
    </row>
    <row r="3" spans="1:44" s="8" customFormat="1" ht="18" x14ac:dyDescent="0.25">
      <c r="A3" s="253" t="s">
        <v>27</v>
      </c>
      <c r="B3" s="254"/>
      <c r="C3" s="247" t="s">
        <v>28</v>
      </c>
      <c r="D3" s="247" t="s">
        <v>29</v>
      </c>
      <c r="E3" s="247" t="s">
        <v>30</v>
      </c>
      <c r="F3" s="292" t="s">
        <v>31</v>
      </c>
      <c r="G3" s="247" t="s">
        <v>32</v>
      </c>
      <c r="H3" s="290" t="s">
        <v>33</v>
      </c>
      <c r="I3" s="290" t="s">
        <v>220</v>
      </c>
      <c r="J3" s="196"/>
      <c r="K3" s="290" t="s">
        <v>221</v>
      </c>
      <c r="L3" s="196"/>
      <c r="M3" s="248" t="s">
        <v>222</v>
      </c>
      <c r="N3" s="196"/>
      <c r="O3" s="248" t="s">
        <v>223</v>
      </c>
      <c r="P3" s="68"/>
      <c r="Q3" s="68"/>
      <c r="R3" s="73"/>
      <c r="S3" s="73"/>
      <c r="T3" s="73"/>
      <c r="U3" s="73"/>
      <c r="V3" s="73"/>
      <c r="W3" s="73"/>
      <c r="X3" s="73"/>
      <c r="Y3" s="73"/>
      <c r="Z3" s="73"/>
      <c r="AA3" s="73"/>
      <c r="AB3" s="62"/>
      <c r="AC3" s="62"/>
      <c r="AD3" s="62"/>
      <c r="AE3" s="62"/>
      <c r="AF3" s="62"/>
      <c r="AG3" s="62"/>
      <c r="AH3" s="62"/>
      <c r="AI3" s="62"/>
      <c r="AJ3" s="62"/>
      <c r="AK3" s="62"/>
      <c r="AL3" s="62"/>
      <c r="AM3" s="62"/>
      <c r="AN3" s="62"/>
      <c r="AO3" s="62"/>
      <c r="AP3" s="62"/>
      <c r="AQ3" s="62"/>
      <c r="AR3" s="62"/>
    </row>
    <row r="4" spans="1:44" s="8" customFormat="1" ht="18" x14ac:dyDescent="0.25">
      <c r="A4" s="255"/>
      <c r="B4" s="256"/>
      <c r="C4" s="248"/>
      <c r="D4" s="248"/>
      <c r="E4" s="248"/>
      <c r="F4" s="293"/>
      <c r="G4" s="248"/>
      <c r="H4" s="291"/>
      <c r="I4" s="291"/>
      <c r="J4" s="196"/>
      <c r="K4" s="291"/>
      <c r="L4" s="196"/>
      <c r="M4" s="294"/>
      <c r="N4" s="196"/>
      <c r="O4" s="294"/>
      <c r="P4" s="68"/>
      <c r="Q4" s="68"/>
      <c r="R4" s="73"/>
      <c r="S4" s="73"/>
      <c r="T4" s="73"/>
      <c r="U4" s="73"/>
      <c r="V4" s="73"/>
      <c r="W4" s="73"/>
      <c r="X4" s="73"/>
      <c r="Y4" s="73"/>
      <c r="Z4" s="73"/>
      <c r="AA4" s="73"/>
      <c r="AB4" s="62"/>
      <c r="AC4" s="62"/>
      <c r="AD4" s="62"/>
      <c r="AE4" s="62"/>
      <c r="AF4" s="62"/>
      <c r="AG4" s="62"/>
      <c r="AH4" s="62"/>
      <c r="AI4" s="62"/>
      <c r="AJ4" s="62"/>
      <c r="AK4" s="62"/>
      <c r="AL4" s="62"/>
      <c r="AM4" s="62"/>
      <c r="AN4" s="62"/>
      <c r="AO4" s="62"/>
      <c r="AP4" s="62"/>
      <c r="AQ4" s="62"/>
      <c r="AR4" s="62"/>
    </row>
    <row r="5" spans="1:44" s="8" customFormat="1" ht="140.25" x14ac:dyDescent="0.25">
      <c r="A5" s="237" t="s">
        <v>38</v>
      </c>
      <c r="B5" s="238"/>
      <c r="C5" s="109"/>
      <c r="D5" s="111">
        <v>1</v>
      </c>
      <c r="E5" s="164" t="s">
        <v>39</v>
      </c>
      <c r="F5" s="166" t="s">
        <v>40</v>
      </c>
      <c r="G5" s="183" t="s">
        <v>41</v>
      </c>
      <c r="H5" s="114" t="s">
        <v>42</v>
      </c>
      <c r="I5" s="64" t="s">
        <v>224</v>
      </c>
      <c r="J5" s="64" t="s">
        <v>88</v>
      </c>
      <c r="K5" s="64" t="s">
        <v>225</v>
      </c>
      <c r="L5" s="64" t="s">
        <v>43</v>
      </c>
      <c r="M5" s="64" t="s">
        <v>226</v>
      </c>
      <c r="N5" s="64" t="s">
        <v>59</v>
      </c>
      <c r="O5" s="64" t="s">
        <v>227</v>
      </c>
      <c r="P5" s="64" t="s">
        <v>91</v>
      </c>
      <c r="Q5" s="117" t="s">
        <v>228</v>
      </c>
      <c r="R5" s="118"/>
      <c r="S5" s="118"/>
      <c r="T5" s="118"/>
      <c r="U5" s="118"/>
      <c r="V5" s="118"/>
      <c r="W5" s="118"/>
      <c r="X5" s="118"/>
      <c r="Y5" s="118"/>
      <c r="Z5" s="118"/>
      <c r="AA5" s="118"/>
      <c r="AB5" s="119"/>
      <c r="AC5" s="119"/>
      <c r="AD5" s="119"/>
      <c r="AE5" s="119"/>
      <c r="AF5" s="119"/>
      <c r="AG5" s="119"/>
      <c r="AH5" s="119"/>
      <c r="AI5" s="119"/>
      <c r="AJ5" s="119"/>
      <c r="AK5" s="119"/>
      <c r="AL5" s="119"/>
      <c r="AM5" s="119"/>
      <c r="AN5" s="119"/>
      <c r="AO5" s="119"/>
      <c r="AP5" s="119"/>
      <c r="AQ5" s="119"/>
      <c r="AR5" s="119"/>
    </row>
    <row r="6" spans="1:44" ht="89.25" x14ac:dyDescent="0.25">
      <c r="A6" s="239"/>
      <c r="B6" s="240"/>
      <c r="C6" s="109"/>
      <c r="D6" s="111">
        <v>2</v>
      </c>
      <c r="E6" s="224" t="s">
        <v>229</v>
      </c>
      <c r="F6" s="166" t="s">
        <v>46</v>
      </c>
      <c r="G6" s="221" t="s">
        <v>230</v>
      </c>
      <c r="H6" s="114" t="s">
        <v>47</v>
      </c>
      <c r="I6" s="64" t="s">
        <v>231</v>
      </c>
      <c r="J6" s="64" t="s">
        <v>88</v>
      </c>
      <c r="K6" s="64" t="s">
        <v>48</v>
      </c>
      <c r="L6" s="64" t="s">
        <v>43</v>
      </c>
      <c r="M6" s="64" t="s">
        <v>232</v>
      </c>
      <c r="N6" s="64" t="s">
        <v>59</v>
      </c>
      <c r="O6" s="64" t="s">
        <v>233</v>
      </c>
      <c r="P6" s="64" t="s">
        <v>91</v>
      </c>
      <c r="Q6" s="117" t="s">
        <v>228</v>
      </c>
      <c r="R6" s="120"/>
      <c r="S6" s="118"/>
      <c r="T6" s="118"/>
      <c r="U6" s="118"/>
      <c r="V6" s="118"/>
      <c r="W6" s="121"/>
      <c r="X6" s="121"/>
      <c r="Y6" s="121"/>
      <c r="Z6" s="121"/>
      <c r="AA6" s="121"/>
      <c r="AB6" s="122"/>
      <c r="AC6" s="122"/>
      <c r="AD6" s="122"/>
      <c r="AE6" s="122"/>
      <c r="AF6" s="122"/>
      <c r="AG6" s="122"/>
      <c r="AH6" s="122"/>
      <c r="AI6" s="122"/>
      <c r="AJ6" s="122"/>
      <c r="AK6" s="122"/>
      <c r="AL6" s="122"/>
      <c r="AM6" s="122"/>
      <c r="AN6" s="122"/>
      <c r="AO6" s="122"/>
      <c r="AP6" s="122"/>
      <c r="AQ6" s="122"/>
      <c r="AR6" s="122"/>
    </row>
    <row r="7" spans="1:44" ht="114.75" x14ac:dyDescent="0.2">
      <c r="A7" s="239"/>
      <c r="B7" s="240"/>
      <c r="C7" s="109"/>
      <c r="D7" s="111">
        <v>3</v>
      </c>
      <c r="E7" s="224"/>
      <c r="F7" s="166" t="s">
        <v>49</v>
      </c>
      <c r="G7" s="222"/>
      <c r="H7" s="114" t="s">
        <v>50</v>
      </c>
      <c r="I7" s="64" t="s">
        <v>234</v>
      </c>
      <c r="J7" s="64" t="s">
        <v>88</v>
      </c>
      <c r="K7" s="64" t="s">
        <v>235</v>
      </c>
      <c r="L7" s="64" t="s">
        <v>43</v>
      </c>
      <c r="M7" s="64" t="s">
        <v>236</v>
      </c>
      <c r="N7" s="64" t="s">
        <v>59</v>
      </c>
      <c r="O7" s="64" t="s">
        <v>237</v>
      </c>
      <c r="P7" s="64" t="s">
        <v>91</v>
      </c>
      <c r="Q7" s="117" t="s">
        <v>228</v>
      </c>
      <c r="R7" s="120"/>
      <c r="S7" s="121"/>
      <c r="T7" s="121"/>
      <c r="U7" s="121"/>
      <c r="V7" s="121"/>
      <c r="W7" s="121"/>
      <c r="X7" s="121"/>
      <c r="Y7" s="121"/>
      <c r="Z7" s="121"/>
      <c r="AA7" s="121"/>
      <c r="AB7" s="122"/>
      <c r="AC7" s="122"/>
      <c r="AD7" s="122"/>
      <c r="AE7" s="122"/>
      <c r="AF7" s="122"/>
      <c r="AG7" s="122"/>
      <c r="AH7" s="122"/>
      <c r="AI7" s="122"/>
      <c r="AJ7" s="122"/>
      <c r="AK7" s="122"/>
      <c r="AL7" s="122"/>
      <c r="AM7" s="122"/>
      <c r="AN7" s="122"/>
      <c r="AO7" s="122"/>
      <c r="AP7" s="122"/>
      <c r="AQ7" s="122"/>
      <c r="AR7" s="122"/>
    </row>
    <row r="8" spans="1:44" ht="102" x14ac:dyDescent="0.2">
      <c r="A8" s="239"/>
      <c r="B8" s="240"/>
      <c r="C8" s="109"/>
      <c r="D8" s="111">
        <v>4</v>
      </c>
      <c r="E8" s="224"/>
      <c r="F8" s="166" t="s">
        <v>49</v>
      </c>
      <c r="G8" s="223"/>
      <c r="H8" s="114" t="s">
        <v>51</v>
      </c>
      <c r="I8" s="64" t="s">
        <v>238</v>
      </c>
      <c r="J8" s="64" t="s">
        <v>88</v>
      </c>
      <c r="K8" s="64" t="s">
        <v>239</v>
      </c>
      <c r="L8" s="64" t="s">
        <v>43</v>
      </c>
      <c r="M8" s="64" t="s">
        <v>52</v>
      </c>
      <c r="N8" s="64" t="s">
        <v>59</v>
      </c>
      <c r="O8" s="64" t="s">
        <v>240</v>
      </c>
      <c r="P8" s="64" t="s">
        <v>91</v>
      </c>
      <c r="Q8" s="117" t="s">
        <v>228</v>
      </c>
      <c r="R8" s="120"/>
      <c r="S8" s="121"/>
      <c r="T8" s="121"/>
      <c r="U8" s="121"/>
      <c r="V8" s="121"/>
      <c r="W8" s="121"/>
      <c r="X8" s="121"/>
      <c r="Y8" s="121"/>
      <c r="Z8" s="121"/>
      <c r="AA8" s="121"/>
      <c r="AB8" s="122"/>
      <c r="AC8" s="122"/>
      <c r="AD8" s="122"/>
      <c r="AE8" s="122"/>
      <c r="AF8" s="122"/>
      <c r="AG8" s="122"/>
      <c r="AH8" s="122"/>
      <c r="AI8" s="122"/>
      <c r="AJ8" s="122"/>
      <c r="AK8" s="122"/>
      <c r="AL8" s="122"/>
      <c r="AM8" s="122"/>
      <c r="AN8" s="122"/>
      <c r="AO8" s="122"/>
      <c r="AP8" s="122"/>
      <c r="AQ8" s="122"/>
      <c r="AR8" s="122"/>
    </row>
    <row r="9" spans="1:44" ht="229.5" x14ac:dyDescent="0.2">
      <c r="A9" s="239"/>
      <c r="B9" s="240"/>
      <c r="C9" s="109"/>
      <c r="D9" s="111">
        <v>5</v>
      </c>
      <c r="E9" s="164" t="s">
        <v>241</v>
      </c>
      <c r="F9" s="166" t="s">
        <v>53</v>
      </c>
      <c r="G9" s="123" t="s">
        <v>242</v>
      </c>
      <c r="H9" s="82" t="s">
        <v>54</v>
      </c>
      <c r="I9" s="64" t="s">
        <v>243</v>
      </c>
      <c r="J9" s="64" t="s">
        <v>88</v>
      </c>
      <c r="K9" s="64" t="s">
        <v>244</v>
      </c>
      <c r="L9" s="64" t="s">
        <v>43</v>
      </c>
      <c r="M9" s="64" t="s">
        <v>245</v>
      </c>
      <c r="N9" s="64" t="s">
        <v>59</v>
      </c>
      <c r="O9" s="64" t="s">
        <v>246</v>
      </c>
      <c r="P9" s="64" t="s">
        <v>91</v>
      </c>
      <c r="Q9" s="117" t="s">
        <v>228</v>
      </c>
      <c r="R9" s="120"/>
      <c r="S9" s="121"/>
      <c r="T9" s="121"/>
      <c r="U9" s="121"/>
      <c r="V9" s="121"/>
      <c r="W9" s="121"/>
      <c r="X9" s="121"/>
      <c r="Y9" s="121"/>
      <c r="Z9" s="121"/>
      <c r="AA9" s="121"/>
      <c r="AB9" s="122"/>
      <c r="AC9" s="122"/>
      <c r="AD9" s="122"/>
      <c r="AE9" s="122"/>
      <c r="AF9" s="122"/>
      <c r="AG9" s="122"/>
      <c r="AH9" s="122"/>
      <c r="AI9" s="122"/>
      <c r="AJ9" s="122"/>
      <c r="AK9" s="122"/>
      <c r="AL9" s="122"/>
      <c r="AM9" s="122"/>
      <c r="AN9" s="122"/>
      <c r="AO9" s="122"/>
      <c r="AP9" s="122"/>
      <c r="AQ9" s="122"/>
      <c r="AR9" s="122"/>
    </row>
    <row r="10" spans="1:44" ht="178.5" x14ac:dyDescent="0.2">
      <c r="A10" s="239"/>
      <c r="B10" s="240"/>
      <c r="C10" s="109"/>
      <c r="D10" s="111">
        <v>6</v>
      </c>
      <c r="E10" s="164" t="s">
        <v>241</v>
      </c>
      <c r="F10" s="166" t="s">
        <v>40</v>
      </c>
      <c r="G10" s="115" t="s">
        <v>247</v>
      </c>
      <c r="H10" s="97" t="s">
        <v>443</v>
      </c>
      <c r="I10" s="64" t="s">
        <v>248</v>
      </c>
      <c r="J10" s="64" t="s">
        <v>88</v>
      </c>
      <c r="K10" s="64" t="s">
        <v>249</v>
      </c>
      <c r="L10" s="64" t="s">
        <v>43</v>
      </c>
      <c r="M10" s="64" t="s">
        <v>55</v>
      </c>
      <c r="N10" s="64" t="s">
        <v>59</v>
      </c>
      <c r="O10" s="64" t="s">
        <v>250</v>
      </c>
      <c r="P10" s="64" t="s">
        <v>91</v>
      </c>
      <c r="Q10" s="124" t="s">
        <v>228</v>
      </c>
      <c r="R10" s="120"/>
      <c r="S10" s="121"/>
      <c r="T10" s="121"/>
      <c r="U10" s="121"/>
      <c r="V10" s="121"/>
      <c r="W10" s="121"/>
      <c r="X10" s="121"/>
      <c r="Y10" s="121"/>
      <c r="Z10" s="121"/>
      <c r="AA10" s="121"/>
      <c r="AB10" s="122"/>
      <c r="AC10" s="122"/>
      <c r="AD10" s="122"/>
      <c r="AE10" s="122"/>
      <c r="AF10" s="122"/>
      <c r="AG10" s="122"/>
      <c r="AH10" s="122"/>
      <c r="AI10" s="122"/>
      <c r="AJ10" s="122"/>
      <c r="AK10" s="122"/>
      <c r="AL10" s="122"/>
      <c r="AM10" s="122"/>
      <c r="AN10" s="122"/>
      <c r="AO10" s="122"/>
      <c r="AP10" s="122"/>
      <c r="AQ10" s="122"/>
      <c r="AR10" s="122"/>
    </row>
    <row r="11" spans="1:44" ht="178.5" x14ac:dyDescent="0.2">
      <c r="A11" s="239"/>
      <c r="B11" s="240"/>
      <c r="C11" s="109"/>
      <c r="D11" s="111">
        <v>7</v>
      </c>
      <c r="E11" s="164" t="s">
        <v>251</v>
      </c>
      <c r="F11" s="166" t="s">
        <v>40</v>
      </c>
      <c r="G11" s="123" t="s">
        <v>252</v>
      </c>
      <c r="H11" s="97" t="s">
        <v>56</v>
      </c>
      <c r="I11" s="64" t="s">
        <v>253</v>
      </c>
      <c r="J11" s="64" t="s">
        <v>88</v>
      </c>
      <c r="K11" s="64" t="s">
        <v>57</v>
      </c>
      <c r="L11" s="64" t="s">
        <v>43</v>
      </c>
      <c r="M11" s="64" t="s">
        <v>254</v>
      </c>
      <c r="N11" s="64" t="s">
        <v>59</v>
      </c>
      <c r="O11" s="64" t="s">
        <v>255</v>
      </c>
      <c r="P11" s="64" t="s">
        <v>91</v>
      </c>
      <c r="Q11" s="124"/>
      <c r="R11" s="120"/>
      <c r="S11" s="121"/>
      <c r="T11" s="121"/>
      <c r="U11" s="121"/>
      <c r="V11" s="121"/>
      <c r="W11" s="121"/>
      <c r="X11" s="121"/>
      <c r="Y11" s="121"/>
      <c r="Z11" s="121"/>
      <c r="AA11" s="121"/>
      <c r="AB11" s="122"/>
      <c r="AC11" s="122"/>
      <c r="AD11" s="122"/>
      <c r="AE11" s="122"/>
      <c r="AF11" s="122"/>
      <c r="AG11" s="122"/>
      <c r="AH11" s="122"/>
      <c r="AI11" s="122"/>
      <c r="AJ11" s="122"/>
      <c r="AK11" s="122"/>
      <c r="AL11" s="122"/>
      <c r="AM11" s="122"/>
      <c r="AN11" s="122"/>
      <c r="AO11" s="122"/>
      <c r="AP11" s="122"/>
      <c r="AQ11" s="122"/>
      <c r="AR11" s="122"/>
    </row>
    <row r="12" spans="1:44" ht="102" x14ac:dyDescent="0.2">
      <c r="A12" s="239"/>
      <c r="B12" s="240"/>
      <c r="C12" s="109"/>
      <c r="D12" s="111">
        <v>8</v>
      </c>
      <c r="E12" s="164" t="s">
        <v>256</v>
      </c>
      <c r="F12" s="166" t="s">
        <v>53</v>
      </c>
      <c r="G12" s="125" t="s">
        <v>257</v>
      </c>
      <c r="H12" s="99" t="s">
        <v>58</v>
      </c>
      <c r="I12" s="64" t="s">
        <v>258</v>
      </c>
      <c r="J12" s="64" t="s">
        <v>88</v>
      </c>
      <c r="K12" s="64" t="s">
        <v>259</v>
      </c>
      <c r="L12" s="64" t="s">
        <v>43</v>
      </c>
      <c r="M12" s="64" t="s">
        <v>260</v>
      </c>
      <c r="N12" s="64" t="s">
        <v>59</v>
      </c>
      <c r="O12" s="64" t="s">
        <v>261</v>
      </c>
      <c r="P12" s="64" t="s">
        <v>91</v>
      </c>
      <c r="Q12" s="124" t="s">
        <v>228</v>
      </c>
      <c r="R12" s="120"/>
      <c r="S12" s="121"/>
      <c r="T12" s="121"/>
      <c r="U12" s="121"/>
      <c r="V12" s="121"/>
      <c r="W12" s="121"/>
      <c r="X12" s="121"/>
      <c r="Y12" s="121"/>
      <c r="Z12" s="121"/>
      <c r="AA12" s="121"/>
      <c r="AB12" s="122"/>
      <c r="AC12" s="122"/>
      <c r="AD12" s="122"/>
      <c r="AE12" s="122"/>
      <c r="AF12" s="122"/>
      <c r="AG12" s="122"/>
      <c r="AH12" s="122"/>
      <c r="AI12" s="122"/>
      <c r="AJ12" s="122"/>
      <c r="AK12" s="122"/>
      <c r="AL12" s="122"/>
      <c r="AM12" s="122"/>
      <c r="AN12" s="122"/>
      <c r="AO12" s="122"/>
      <c r="AP12" s="122"/>
      <c r="AQ12" s="122"/>
      <c r="AR12" s="122"/>
    </row>
    <row r="13" spans="1:44" ht="255" x14ac:dyDescent="0.2">
      <c r="A13" s="241"/>
      <c r="B13" s="242"/>
      <c r="C13" s="109"/>
      <c r="D13" s="111">
        <v>9</v>
      </c>
      <c r="E13" s="164" t="s">
        <v>60</v>
      </c>
      <c r="F13" s="166" t="s">
        <v>40</v>
      </c>
      <c r="G13" s="110" t="s">
        <v>61</v>
      </c>
      <c r="H13" s="97" t="s">
        <v>62</v>
      </c>
      <c r="I13" s="64" t="s">
        <v>262</v>
      </c>
      <c r="J13" s="64" t="s">
        <v>88</v>
      </c>
      <c r="K13" s="64" t="s">
        <v>263</v>
      </c>
      <c r="L13" s="64" t="s">
        <v>43</v>
      </c>
      <c r="M13" s="64" t="s">
        <v>63</v>
      </c>
      <c r="N13" s="64" t="s">
        <v>59</v>
      </c>
      <c r="O13" s="64" t="s">
        <v>264</v>
      </c>
      <c r="P13" s="64" t="s">
        <v>91</v>
      </c>
      <c r="Q13" s="124" t="s">
        <v>228</v>
      </c>
      <c r="R13" s="120"/>
      <c r="S13" s="121"/>
      <c r="T13" s="121"/>
      <c r="U13" s="121"/>
      <c r="V13" s="121"/>
      <c r="W13" s="121"/>
      <c r="X13" s="121"/>
      <c r="Y13" s="121"/>
      <c r="Z13" s="121"/>
      <c r="AA13" s="121"/>
      <c r="AB13" s="122"/>
      <c r="AC13" s="122"/>
      <c r="AD13" s="122"/>
      <c r="AE13" s="122"/>
      <c r="AF13" s="122"/>
      <c r="AG13" s="122"/>
      <c r="AH13" s="122"/>
      <c r="AI13" s="122"/>
      <c r="AJ13" s="122"/>
      <c r="AK13" s="122"/>
      <c r="AL13" s="122"/>
      <c r="AM13" s="122"/>
      <c r="AN13" s="122"/>
      <c r="AO13" s="122"/>
      <c r="AP13" s="122"/>
      <c r="AQ13" s="122"/>
      <c r="AR13" s="122"/>
    </row>
    <row r="14" spans="1:44" ht="102" x14ac:dyDescent="0.2">
      <c r="A14" s="235" t="s">
        <v>64</v>
      </c>
      <c r="B14" s="235"/>
      <c r="C14" s="109"/>
      <c r="D14" s="111">
        <v>10</v>
      </c>
      <c r="E14" s="225" t="s">
        <v>65</v>
      </c>
      <c r="F14" s="111" t="s">
        <v>66</v>
      </c>
      <c r="G14" s="226" t="s">
        <v>265</v>
      </c>
      <c r="H14" s="82" t="s">
        <v>67</v>
      </c>
      <c r="I14" s="64" t="s">
        <v>266</v>
      </c>
      <c r="J14" s="64" t="s">
        <v>88</v>
      </c>
      <c r="K14" s="64" t="s">
        <v>68</v>
      </c>
      <c r="L14" s="64" t="s">
        <v>43</v>
      </c>
      <c r="M14" s="64" t="s">
        <v>267</v>
      </c>
      <c r="N14" s="64" t="s">
        <v>59</v>
      </c>
      <c r="O14" s="64" t="s">
        <v>268</v>
      </c>
      <c r="P14" s="64" t="s">
        <v>91</v>
      </c>
      <c r="Q14" s="126" t="s">
        <v>228</v>
      </c>
      <c r="R14" s="127"/>
      <c r="S14" s="121"/>
      <c r="T14" s="121"/>
      <c r="U14" s="121"/>
      <c r="V14" s="121"/>
      <c r="W14" s="121"/>
      <c r="X14" s="121"/>
      <c r="Y14" s="121"/>
      <c r="Z14" s="121"/>
      <c r="AA14" s="121"/>
      <c r="AB14" s="122"/>
      <c r="AC14" s="122"/>
      <c r="AD14" s="122"/>
      <c r="AE14" s="122"/>
      <c r="AF14" s="122"/>
      <c r="AG14" s="122"/>
      <c r="AH14" s="122"/>
      <c r="AI14" s="122"/>
      <c r="AJ14" s="122"/>
      <c r="AK14" s="122"/>
      <c r="AL14" s="122"/>
      <c r="AM14" s="122"/>
      <c r="AN14" s="122"/>
      <c r="AO14" s="122"/>
      <c r="AP14" s="122"/>
      <c r="AQ14" s="122"/>
      <c r="AR14" s="122"/>
    </row>
    <row r="15" spans="1:44" ht="63.75" x14ac:dyDescent="0.2">
      <c r="A15" s="235"/>
      <c r="B15" s="235"/>
      <c r="C15" s="109"/>
      <c r="D15" s="111">
        <v>11</v>
      </c>
      <c r="E15" s="225"/>
      <c r="F15" s="165" t="s">
        <v>66</v>
      </c>
      <c r="G15" s="227"/>
      <c r="H15" s="82" t="s">
        <v>69</v>
      </c>
      <c r="I15" s="64" t="s">
        <v>269</v>
      </c>
      <c r="J15" s="64" t="s">
        <v>88</v>
      </c>
      <c r="K15" s="64" t="s">
        <v>270</v>
      </c>
      <c r="L15" s="64" t="s">
        <v>43</v>
      </c>
      <c r="M15" s="64" t="s">
        <v>70</v>
      </c>
      <c r="N15" s="64" t="s">
        <v>59</v>
      </c>
      <c r="O15" s="64" t="s">
        <v>271</v>
      </c>
      <c r="P15" s="64" t="s">
        <v>91</v>
      </c>
      <c r="Q15" s="124" t="s">
        <v>228</v>
      </c>
      <c r="R15" s="127"/>
      <c r="S15" s="121"/>
      <c r="T15" s="121"/>
      <c r="U15" s="121"/>
      <c r="V15" s="121"/>
      <c r="W15" s="121"/>
      <c r="X15" s="121"/>
      <c r="Y15" s="121"/>
      <c r="Z15" s="121"/>
      <c r="AA15" s="121"/>
      <c r="AB15" s="122"/>
      <c r="AC15" s="122"/>
      <c r="AD15" s="122"/>
      <c r="AE15" s="122"/>
      <c r="AF15" s="122"/>
      <c r="AG15" s="122"/>
      <c r="AH15" s="122"/>
      <c r="AI15" s="122"/>
      <c r="AJ15" s="122"/>
      <c r="AK15" s="122"/>
      <c r="AL15" s="122"/>
      <c r="AM15" s="122"/>
      <c r="AN15" s="122"/>
      <c r="AO15" s="122"/>
      <c r="AP15" s="122"/>
      <c r="AQ15" s="122"/>
      <c r="AR15" s="122"/>
    </row>
    <row r="16" spans="1:44" ht="389.45" customHeight="1" x14ac:dyDescent="0.2">
      <c r="A16" s="235"/>
      <c r="B16" s="235"/>
      <c r="C16" s="109"/>
      <c r="D16" s="111">
        <v>12</v>
      </c>
      <c r="E16" s="225"/>
      <c r="F16" s="111" t="s">
        <v>66</v>
      </c>
      <c r="G16" s="227"/>
      <c r="H16" s="99" t="s">
        <v>444</v>
      </c>
      <c r="I16" s="64" t="s">
        <v>445</v>
      </c>
      <c r="J16" s="64" t="s">
        <v>88</v>
      </c>
      <c r="K16" s="64" t="s">
        <v>446</v>
      </c>
      <c r="L16" s="64" t="s">
        <v>43</v>
      </c>
      <c r="M16" s="64" t="s">
        <v>398</v>
      </c>
      <c r="N16" s="64" t="s">
        <v>59</v>
      </c>
      <c r="O16" s="64" t="s">
        <v>405</v>
      </c>
      <c r="P16" s="64" t="s">
        <v>91</v>
      </c>
      <c r="Q16" s="124" t="s">
        <v>228</v>
      </c>
      <c r="R16" s="127"/>
      <c r="S16" s="121"/>
      <c r="T16" s="121"/>
      <c r="U16" s="121"/>
      <c r="V16" s="121"/>
      <c r="W16" s="121"/>
      <c r="X16" s="121"/>
      <c r="Y16" s="121"/>
      <c r="Z16" s="121"/>
      <c r="AA16" s="121"/>
      <c r="AB16" s="122"/>
      <c r="AC16" s="122"/>
      <c r="AD16" s="122"/>
      <c r="AE16" s="122"/>
      <c r="AF16" s="122"/>
      <c r="AG16" s="122"/>
      <c r="AH16" s="122"/>
      <c r="AI16" s="122"/>
      <c r="AJ16" s="122"/>
      <c r="AK16" s="122"/>
      <c r="AL16" s="122"/>
      <c r="AM16" s="122"/>
      <c r="AN16" s="122"/>
      <c r="AO16" s="122"/>
      <c r="AP16" s="122"/>
      <c r="AQ16" s="122"/>
      <c r="AR16" s="122"/>
    </row>
    <row r="17" spans="1:44" ht="204" x14ac:dyDescent="0.2">
      <c r="A17" s="235"/>
      <c r="B17" s="235"/>
      <c r="C17" s="109"/>
      <c r="D17" s="111">
        <v>13</v>
      </c>
      <c r="E17" s="164" t="s">
        <v>272</v>
      </c>
      <c r="F17" s="111" t="s">
        <v>71</v>
      </c>
      <c r="G17" s="182" t="s">
        <v>273</v>
      </c>
      <c r="H17" s="113" t="s">
        <v>273</v>
      </c>
      <c r="I17" s="64" t="s">
        <v>274</v>
      </c>
      <c r="J17" s="64" t="s">
        <v>88</v>
      </c>
      <c r="K17" s="64" t="s">
        <v>275</v>
      </c>
      <c r="L17" s="64" t="s">
        <v>43</v>
      </c>
      <c r="M17" s="64" t="s">
        <v>72</v>
      </c>
      <c r="N17" s="64" t="s">
        <v>59</v>
      </c>
      <c r="O17" s="64" t="s">
        <v>276</v>
      </c>
      <c r="P17" s="64" t="s">
        <v>91</v>
      </c>
      <c r="Q17" s="124"/>
      <c r="R17" s="127"/>
      <c r="S17" s="121"/>
      <c r="T17" s="121"/>
      <c r="U17" s="121"/>
      <c r="V17" s="121"/>
      <c r="W17" s="121"/>
      <c r="X17" s="121"/>
      <c r="Y17" s="121"/>
      <c r="Z17" s="121"/>
      <c r="AA17" s="121"/>
      <c r="AB17" s="122"/>
      <c r="AC17" s="122"/>
      <c r="AD17" s="122"/>
      <c r="AE17" s="122"/>
      <c r="AF17" s="122"/>
      <c r="AG17" s="122"/>
      <c r="AH17" s="122"/>
      <c r="AI17" s="122"/>
      <c r="AJ17" s="122"/>
      <c r="AK17" s="122"/>
      <c r="AL17" s="122"/>
      <c r="AM17" s="122"/>
      <c r="AN17" s="122"/>
      <c r="AO17" s="122"/>
      <c r="AP17" s="122"/>
      <c r="AQ17" s="122"/>
      <c r="AR17" s="122"/>
    </row>
    <row r="18" spans="1:44" ht="114.75" x14ac:dyDescent="0.2">
      <c r="A18" s="235" t="s">
        <v>73</v>
      </c>
      <c r="B18" s="235"/>
      <c r="C18" s="109"/>
      <c r="D18" s="111">
        <v>14</v>
      </c>
      <c r="E18" s="164" t="s">
        <v>74</v>
      </c>
      <c r="F18" s="166" t="s">
        <v>75</v>
      </c>
      <c r="G18" s="128" t="s">
        <v>277</v>
      </c>
      <c r="H18" s="98" t="s">
        <v>278</v>
      </c>
      <c r="I18" s="64" t="s">
        <v>279</v>
      </c>
      <c r="J18" s="64" t="s">
        <v>88</v>
      </c>
      <c r="K18" s="64" t="s">
        <v>280</v>
      </c>
      <c r="L18" s="64" t="s">
        <v>43</v>
      </c>
      <c r="M18" s="64" t="s">
        <v>76</v>
      </c>
      <c r="N18" s="64" t="s">
        <v>59</v>
      </c>
      <c r="O18" s="64" t="s">
        <v>281</v>
      </c>
      <c r="P18" s="64" t="s">
        <v>91</v>
      </c>
      <c r="Q18" s="124" t="s">
        <v>228</v>
      </c>
      <c r="R18" s="120"/>
      <c r="S18" s="121"/>
      <c r="T18" s="121"/>
      <c r="U18" s="121"/>
      <c r="V18" s="121"/>
      <c r="W18" s="121"/>
      <c r="X18" s="121"/>
      <c r="Y18" s="121"/>
      <c r="Z18" s="121"/>
      <c r="AA18" s="121"/>
      <c r="AB18" s="122"/>
      <c r="AC18" s="122"/>
      <c r="AD18" s="122"/>
      <c r="AE18" s="122"/>
      <c r="AF18" s="122"/>
      <c r="AG18" s="122"/>
      <c r="AH18" s="122"/>
      <c r="AI18" s="122"/>
      <c r="AJ18" s="122"/>
      <c r="AK18" s="122"/>
      <c r="AL18" s="122"/>
      <c r="AM18" s="122"/>
      <c r="AN18" s="122"/>
      <c r="AO18" s="122"/>
      <c r="AP18" s="122"/>
      <c r="AQ18" s="122"/>
      <c r="AR18" s="122"/>
    </row>
    <row r="19" spans="1:44" ht="242.25" x14ac:dyDescent="0.2">
      <c r="A19" s="235"/>
      <c r="B19" s="235"/>
      <c r="C19" s="109"/>
      <c r="D19" s="111">
        <v>15</v>
      </c>
      <c r="E19" s="228" t="s">
        <v>385</v>
      </c>
      <c r="F19" s="166" t="s">
        <v>77</v>
      </c>
      <c r="G19" s="229" t="s">
        <v>282</v>
      </c>
      <c r="H19" s="100" t="s">
        <v>78</v>
      </c>
      <c r="I19" s="64" t="s">
        <v>283</v>
      </c>
      <c r="J19" s="64" t="s">
        <v>88</v>
      </c>
      <c r="K19" s="64" t="s">
        <v>79</v>
      </c>
      <c r="L19" s="64" t="s">
        <v>43</v>
      </c>
      <c r="M19" s="64" t="s">
        <v>284</v>
      </c>
      <c r="N19" s="64" t="s">
        <v>59</v>
      </c>
      <c r="O19" s="64" t="s">
        <v>285</v>
      </c>
      <c r="P19" s="64" t="s">
        <v>91</v>
      </c>
      <c r="Q19" s="124"/>
      <c r="R19" s="120"/>
      <c r="S19" s="121"/>
      <c r="T19" s="121"/>
      <c r="U19" s="121"/>
      <c r="V19" s="121"/>
      <c r="W19" s="121"/>
      <c r="X19" s="121"/>
      <c r="Y19" s="121"/>
      <c r="Z19" s="121"/>
      <c r="AA19" s="121"/>
      <c r="AB19" s="122"/>
      <c r="AC19" s="122"/>
      <c r="AD19" s="122"/>
      <c r="AE19" s="122"/>
      <c r="AF19" s="122"/>
      <c r="AG19" s="122"/>
      <c r="AH19" s="122"/>
      <c r="AI19" s="122"/>
      <c r="AJ19" s="122"/>
      <c r="AK19" s="122"/>
      <c r="AL19" s="122"/>
      <c r="AM19" s="122"/>
      <c r="AN19" s="122"/>
      <c r="AO19" s="122"/>
      <c r="AP19" s="122"/>
      <c r="AQ19" s="122"/>
      <c r="AR19" s="122"/>
    </row>
    <row r="20" spans="1:44" ht="114.75" x14ac:dyDescent="0.2">
      <c r="A20" s="235"/>
      <c r="B20" s="235"/>
      <c r="C20" s="109"/>
      <c r="D20" s="111">
        <v>16</v>
      </c>
      <c r="E20" s="228"/>
      <c r="F20" s="166" t="s">
        <v>386</v>
      </c>
      <c r="G20" s="230"/>
      <c r="H20" s="98" t="s">
        <v>80</v>
      </c>
      <c r="I20" s="64" t="s">
        <v>286</v>
      </c>
      <c r="J20" s="64" t="s">
        <v>88</v>
      </c>
      <c r="K20" s="64" t="s">
        <v>81</v>
      </c>
      <c r="L20" s="64" t="s">
        <v>43</v>
      </c>
      <c r="M20" s="64" t="s">
        <v>287</v>
      </c>
      <c r="N20" s="64" t="s">
        <v>59</v>
      </c>
      <c r="O20" s="64" t="s">
        <v>288</v>
      </c>
      <c r="P20" s="64" t="s">
        <v>91</v>
      </c>
      <c r="Q20" s="124" t="s">
        <v>228</v>
      </c>
      <c r="R20" s="120"/>
      <c r="S20" s="121"/>
      <c r="T20" s="121"/>
      <c r="U20" s="121"/>
      <c r="V20" s="121"/>
      <c r="W20" s="121"/>
      <c r="X20" s="121"/>
      <c r="Y20" s="121"/>
      <c r="Z20" s="121"/>
      <c r="AA20" s="121"/>
      <c r="AB20" s="122"/>
      <c r="AC20" s="122"/>
      <c r="AD20" s="122"/>
      <c r="AE20" s="122"/>
      <c r="AF20" s="122"/>
      <c r="AG20" s="122"/>
      <c r="AH20" s="122"/>
      <c r="AI20" s="122"/>
      <c r="AJ20" s="122"/>
      <c r="AK20" s="122"/>
      <c r="AL20" s="122"/>
      <c r="AM20" s="122"/>
      <c r="AN20" s="122"/>
      <c r="AO20" s="122"/>
      <c r="AP20" s="122"/>
      <c r="AQ20" s="122"/>
      <c r="AR20" s="122"/>
    </row>
    <row r="21" spans="1:44" ht="127.5" x14ac:dyDescent="0.2">
      <c r="A21" s="235"/>
      <c r="B21" s="235"/>
      <c r="C21" s="109"/>
      <c r="D21" s="111">
        <v>17</v>
      </c>
      <c r="E21" s="164" t="s">
        <v>82</v>
      </c>
      <c r="F21" s="166" t="s">
        <v>83</v>
      </c>
      <c r="G21" s="128" t="s">
        <v>289</v>
      </c>
      <c r="H21" s="113" t="s">
        <v>84</v>
      </c>
      <c r="I21" s="64" t="s">
        <v>290</v>
      </c>
      <c r="J21" s="64" t="s">
        <v>88</v>
      </c>
      <c r="K21" s="64" t="s">
        <v>291</v>
      </c>
      <c r="L21" s="64" t="s">
        <v>43</v>
      </c>
      <c r="M21" s="64" t="s">
        <v>85</v>
      </c>
      <c r="N21" s="64" t="s">
        <v>59</v>
      </c>
      <c r="O21" s="64" t="s">
        <v>292</v>
      </c>
      <c r="P21" s="64" t="s">
        <v>91</v>
      </c>
      <c r="Q21" s="124" t="s">
        <v>228</v>
      </c>
      <c r="R21" s="120"/>
      <c r="S21" s="121"/>
      <c r="T21" s="121"/>
      <c r="U21" s="121"/>
      <c r="V21" s="121"/>
      <c r="W21" s="121"/>
      <c r="X21" s="121"/>
      <c r="Y21" s="121"/>
      <c r="Z21" s="121"/>
      <c r="AA21" s="121"/>
      <c r="AB21" s="122"/>
      <c r="AC21" s="122"/>
      <c r="AD21" s="122"/>
      <c r="AE21" s="122"/>
      <c r="AF21" s="122"/>
      <c r="AG21" s="122"/>
      <c r="AH21" s="122"/>
      <c r="AI21" s="122"/>
      <c r="AJ21" s="122"/>
      <c r="AK21" s="122"/>
      <c r="AL21" s="122"/>
      <c r="AM21" s="122"/>
      <c r="AN21" s="122"/>
      <c r="AO21" s="122"/>
      <c r="AP21" s="122"/>
      <c r="AQ21" s="122"/>
      <c r="AR21" s="122"/>
    </row>
    <row r="22" spans="1:44" ht="191.25" x14ac:dyDescent="0.2">
      <c r="A22" s="235"/>
      <c r="B22" s="235"/>
      <c r="C22" s="109"/>
      <c r="D22" s="111">
        <v>18</v>
      </c>
      <c r="E22" s="164" t="s">
        <v>86</v>
      </c>
      <c r="F22" s="166" t="s">
        <v>87</v>
      </c>
      <c r="G22" s="128" t="s">
        <v>447</v>
      </c>
      <c r="H22" s="100" t="s">
        <v>448</v>
      </c>
      <c r="I22" s="64" t="s">
        <v>294</v>
      </c>
      <c r="J22" s="64" t="s">
        <v>88</v>
      </c>
      <c r="K22" s="129" t="s">
        <v>295</v>
      </c>
      <c r="L22" s="64" t="s">
        <v>43</v>
      </c>
      <c r="M22" s="129" t="s">
        <v>296</v>
      </c>
      <c r="N22" s="64" t="s">
        <v>59</v>
      </c>
      <c r="O22" s="64" t="s">
        <v>297</v>
      </c>
      <c r="P22" s="64" t="s">
        <v>91</v>
      </c>
      <c r="Q22" s="124" t="s">
        <v>228</v>
      </c>
      <c r="R22" s="120"/>
      <c r="S22" s="121"/>
      <c r="T22" s="121"/>
      <c r="U22" s="121"/>
      <c r="V22" s="121"/>
      <c r="W22" s="121"/>
      <c r="X22" s="121"/>
      <c r="Y22" s="121"/>
      <c r="Z22" s="121"/>
      <c r="AA22" s="121"/>
      <c r="AB22" s="122"/>
      <c r="AC22" s="122"/>
      <c r="AD22" s="122"/>
      <c r="AE22" s="122"/>
      <c r="AF22" s="122"/>
      <c r="AG22" s="122"/>
      <c r="AH22" s="122"/>
      <c r="AI22" s="122"/>
      <c r="AJ22" s="122"/>
      <c r="AK22" s="122"/>
      <c r="AL22" s="122"/>
      <c r="AM22" s="122"/>
      <c r="AN22" s="122"/>
      <c r="AO22" s="122"/>
      <c r="AP22" s="122"/>
      <c r="AQ22" s="122"/>
      <c r="AR22" s="122"/>
    </row>
    <row r="23" spans="1:44" ht="204" x14ac:dyDescent="0.2">
      <c r="A23" s="235"/>
      <c r="B23" s="235"/>
      <c r="C23" s="109"/>
      <c r="D23" s="111">
        <v>19</v>
      </c>
      <c r="E23" s="164" t="s">
        <v>89</v>
      </c>
      <c r="F23" s="166" t="s">
        <v>90</v>
      </c>
      <c r="G23" s="128" t="s">
        <v>298</v>
      </c>
      <c r="H23" s="98" t="s">
        <v>449</v>
      </c>
      <c r="I23" s="64" t="s">
        <v>299</v>
      </c>
      <c r="J23" s="64" t="s">
        <v>88</v>
      </c>
      <c r="K23" s="64" t="s">
        <v>300</v>
      </c>
      <c r="L23" s="64" t="s">
        <v>43</v>
      </c>
      <c r="M23" s="64" t="s">
        <v>301</v>
      </c>
      <c r="N23" s="64" t="s">
        <v>59</v>
      </c>
      <c r="O23" s="64" t="s">
        <v>302</v>
      </c>
      <c r="P23" s="64" t="s">
        <v>91</v>
      </c>
      <c r="Q23" s="124" t="s">
        <v>228</v>
      </c>
      <c r="R23" s="120"/>
      <c r="S23" s="121"/>
      <c r="T23" s="121"/>
      <c r="U23" s="121"/>
      <c r="V23" s="121"/>
      <c r="W23" s="121"/>
      <c r="X23" s="121"/>
      <c r="Y23" s="121"/>
      <c r="Z23" s="121"/>
      <c r="AA23" s="121"/>
      <c r="AB23" s="122"/>
      <c r="AC23" s="122"/>
      <c r="AD23" s="122"/>
      <c r="AE23" s="122"/>
      <c r="AF23" s="122"/>
      <c r="AG23" s="122"/>
      <c r="AH23" s="122"/>
      <c r="AI23" s="122"/>
      <c r="AJ23" s="122"/>
      <c r="AK23" s="122"/>
      <c r="AL23" s="122"/>
      <c r="AM23" s="122"/>
      <c r="AN23" s="122"/>
      <c r="AO23" s="122"/>
      <c r="AP23" s="122"/>
      <c r="AQ23" s="122"/>
      <c r="AR23" s="122"/>
    </row>
    <row r="24" spans="1:44" ht="165.75" x14ac:dyDescent="0.2">
      <c r="A24" s="261" t="s">
        <v>92</v>
      </c>
      <c r="B24" s="235" t="s">
        <v>93</v>
      </c>
      <c r="C24" s="109"/>
      <c r="D24" s="111">
        <v>20</v>
      </c>
      <c r="E24" s="259" t="s">
        <v>94</v>
      </c>
      <c r="F24" s="166" t="s">
        <v>93</v>
      </c>
      <c r="G24" s="258" t="s">
        <v>95</v>
      </c>
      <c r="H24" s="98" t="s">
        <v>96</v>
      </c>
      <c r="I24" s="64" t="s">
        <v>303</v>
      </c>
      <c r="J24" s="64" t="s">
        <v>88</v>
      </c>
      <c r="K24" s="64" t="s">
        <v>97</v>
      </c>
      <c r="L24" s="64" t="s">
        <v>43</v>
      </c>
      <c r="M24" s="64" t="s">
        <v>304</v>
      </c>
      <c r="N24" s="64" t="s">
        <v>59</v>
      </c>
      <c r="O24" s="64" t="s">
        <v>305</v>
      </c>
      <c r="P24" s="64" t="s">
        <v>91</v>
      </c>
      <c r="Q24" s="124" t="s">
        <v>228</v>
      </c>
      <c r="R24" s="120"/>
      <c r="S24" s="121"/>
      <c r="T24" s="121"/>
      <c r="U24" s="121"/>
      <c r="V24" s="121"/>
      <c r="W24" s="121"/>
      <c r="X24" s="121"/>
      <c r="Y24" s="121"/>
      <c r="Z24" s="121"/>
      <c r="AA24" s="121"/>
      <c r="AB24" s="122"/>
      <c r="AC24" s="122"/>
      <c r="AD24" s="122"/>
      <c r="AE24" s="122"/>
      <c r="AF24" s="122"/>
      <c r="AG24" s="122"/>
      <c r="AH24" s="122"/>
      <c r="AI24" s="122"/>
      <c r="AJ24" s="122"/>
      <c r="AK24" s="122"/>
      <c r="AL24" s="122"/>
      <c r="AM24" s="122"/>
      <c r="AN24" s="122"/>
      <c r="AO24" s="122"/>
      <c r="AP24" s="122"/>
      <c r="AQ24" s="122"/>
      <c r="AR24" s="122"/>
    </row>
    <row r="25" spans="1:44" ht="178.5" x14ac:dyDescent="0.2">
      <c r="A25" s="289"/>
      <c r="B25" s="235"/>
      <c r="C25" s="109"/>
      <c r="D25" s="111">
        <v>21</v>
      </c>
      <c r="E25" s="259"/>
      <c r="F25" s="166" t="s">
        <v>93</v>
      </c>
      <c r="G25" s="258"/>
      <c r="H25" s="98" t="s">
        <v>98</v>
      </c>
      <c r="I25" s="64" t="s">
        <v>306</v>
      </c>
      <c r="J25" s="64" t="s">
        <v>88</v>
      </c>
      <c r="K25" s="64" t="s">
        <v>307</v>
      </c>
      <c r="L25" s="64" t="s">
        <v>43</v>
      </c>
      <c r="M25" s="64" t="s">
        <v>99</v>
      </c>
      <c r="N25" s="64" t="s">
        <v>59</v>
      </c>
      <c r="O25" s="64" t="s">
        <v>308</v>
      </c>
      <c r="P25" s="64" t="s">
        <v>91</v>
      </c>
      <c r="Q25" s="124" t="s">
        <v>228</v>
      </c>
      <c r="R25" s="120"/>
      <c r="S25" s="121"/>
      <c r="T25" s="121"/>
      <c r="U25" s="121"/>
      <c r="V25" s="121"/>
      <c r="W25" s="121"/>
      <c r="X25" s="121"/>
      <c r="Y25" s="121"/>
      <c r="Z25" s="121"/>
      <c r="AA25" s="121"/>
      <c r="AB25" s="122"/>
      <c r="AC25" s="122"/>
      <c r="AD25" s="122"/>
      <c r="AE25" s="122"/>
      <c r="AF25" s="122"/>
      <c r="AG25" s="122"/>
      <c r="AH25" s="122"/>
      <c r="AI25" s="122"/>
      <c r="AJ25" s="122"/>
      <c r="AK25" s="122"/>
      <c r="AL25" s="122"/>
      <c r="AM25" s="122"/>
      <c r="AN25" s="122"/>
      <c r="AO25" s="122"/>
      <c r="AP25" s="122"/>
      <c r="AQ25" s="122"/>
      <c r="AR25" s="122"/>
    </row>
    <row r="26" spans="1:44" ht="229.5" x14ac:dyDescent="0.2">
      <c r="A26" s="289"/>
      <c r="B26" s="235" t="s">
        <v>100</v>
      </c>
      <c r="C26" s="109"/>
      <c r="D26" s="111">
        <v>22</v>
      </c>
      <c r="E26" s="259" t="s">
        <v>101</v>
      </c>
      <c r="F26" s="166" t="s">
        <v>387</v>
      </c>
      <c r="G26" s="258" t="s">
        <v>102</v>
      </c>
      <c r="H26" s="99" t="s">
        <v>103</v>
      </c>
      <c r="I26" s="64" t="s">
        <v>309</v>
      </c>
      <c r="J26" s="64" t="s">
        <v>88</v>
      </c>
      <c r="K26" s="64" t="s">
        <v>310</v>
      </c>
      <c r="L26" s="64" t="s">
        <v>43</v>
      </c>
      <c r="M26" s="64" t="s">
        <v>104</v>
      </c>
      <c r="N26" s="64" t="s">
        <v>59</v>
      </c>
      <c r="O26" s="64" t="s">
        <v>311</v>
      </c>
      <c r="P26" s="64" t="s">
        <v>91</v>
      </c>
      <c r="Q26" s="124" t="s">
        <v>228</v>
      </c>
      <c r="R26" s="120"/>
      <c r="S26" s="121"/>
      <c r="T26" s="121"/>
      <c r="U26" s="121"/>
      <c r="V26" s="121"/>
      <c r="W26" s="121"/>
      <c r="X26" s="121"/>
      <c r="Y26" s="121"/>
      <c r="Z26" s="121"/>
      <c r="AA26" s="121"/>
      <c r="AB26" s="122"/>
      <c r="AC26" s="122"/>
      <c r="AD26" s="122"/>
      <c r="AE26" s="122"/>
      <c r="AF26" s="122"/>
      <c r="AG26" s="122"/>
      <c r="AH26" s="122"/>
      <c r="AI26" s="122"/>
      <c r="AJ26" s="122"/>
      <c r="AK26" s="122"/>
      <c r="AL26" s="122"/>
      <c r="AM26" s="122"/>
      <c r="AN26" s="122"/>
      <c r="AO26" s="122"/>
      <c r="AP26" s="122"/>
      <c r="AQ26" s="122"/>
      <c r="AR26" s="122"/>
    </row>
    <row r="27" spans="1:44" ht="127.5" x14ac:dyDescent="0.2">
      <c r="A27" s="289"/>
      <c r="B27" s="235"/>
      <c r="C27" s="109"/>
      <c r="D27" s="111">
        <v>23</v>
      </c>
      <c r="E27" s="259"/>
      <c r="F27" s="166" t="s">
        <v>387</v>
      </c>
      <c r="G27" s="258"/>
      <c r="H27" s="99" t="s">
        <v>105</v>
      </c>
      <c r="I27" s="64" t="s">
        <v>312</v>
      </c>
      <c r="J27" s="64" t="s">
        <v>88</v>
      </c>
      <c r="K27" s="64" t="s">
        <v>313</v>
      </c>
      <c r="L27" s="64" t="s">
        <v>43</v>
      </c>
      <c r="M27" s="64" t="s">
        <v>106</v>
      </c>
      <c r="N27" s="64" t="s">
        <v>59</v>
      </c>
      <c r="O27" s="64" t="s">
        <v>314</v>
      </c>
      <c r="P27" s="64" t="s">
        <v>91</v>
      </c>
      <c r="Q27" s="124" t="s">
        <v>228</v>
      </c>
      <c r="R27" s="120"/>
      <c r="S27" s="121"/>
      <c r="T27" s="121"/>
      <c r="U27" s="121"/>
      <c r="V27" s="121"/>
      <c r="W27" s="121"/>
      <c r="X27" s="121"/>
      <c r="Y27" s="121"/>
      <c r="Z27" s="121"/>
      <c r="AA27" s="121"/>
      <c r="AB27" s="122"/>
      <c r="AC27" s="122"/>
      <c r="AD27" s="122"/>
      <c r="AE27" s="122"/>
      <c r="AF27" s="122"/>
      <c r="AG27" s="122"/>
      <c r="AH27" s="122"/>
      <c r="AI27" s="122"/>
      <c r="AJ27" s="122"/>
      <c r="AK27" s="122"/>
      <c r="AL27" s="122"/>
      <c r="AM27" s="122"/>
      <c r="AN27" s="122"/>
      <c r="AO27" s="122"/>
      <c r="AP27" s="122"/>
      <c r="AQ27" s="122"/>
      <c r="AR27" s="122"/>
    </row>
    <row r="28" spans="1:44" ht="191.25" x14ac:dyDescent="0.2">
      <c r="A28" s="289"/>
      <c r="B28" s="235"/>
      <c r="C28" s="109"/>
      <c r="D28" s="111">
        <v>24</v>
      </c>
      <c r="E28" s="259"/>
      <c r="F28" s="166" t="s">
        <v>387</v>
      </c>
      <c r="G28" s="258"/>
      <c r="H28" s="99" t="s">
        <v>107</v>
      </c>
      <c r="I28" s="64" t="s">
        <v>315</v>
      </c>
      <c r="J28" s="64" t="s">
        <v>88</v>
      </c>
      <c r="K28" s="64" t="s">
        <v>316</v>
      </c>
      <c r="L28" s="64" t="s">
        <v>43</v>
      </c>
      <c r="M28" s="64" t="s">
        <v>317</v>
      </c>
      <c r="N28" s="64" t="s">
        <v>59</v>
      </c>
      <c r="O28" s="64" t="s">
        <v>318</v>
      </c>
      <c r="P28" s="64" t="s">
        <v>91</v>
      </c>
      <c r="Q28" s="124" t="s">
        <v>228</v>
      </c>
      <c r="R28" s="120"/>
      <c r="S28" s="121"/>
      <c r="T28" s="121"/>
      <c r="U28" s="121"/>
      <c r="V28" s="121"/>
      <c r="W28" s="121"/>
      <c r="X28" s="121"/>
      <c r="Y28" s="121"/>
      <c r="Z28" s="121"/>
      <c r="AA28" s="121"/>
      <c r="AB28" s="122"/>
      <c r="AC28" s="122"/>
      <c r="AD28" s="122"/>
      <c r="AE28" s="122"/>
      <c r="AF28" s="122"/>
      <c r="AG28" s="122"/>
      <c r="AH28" s="122"/>
      <c r="AI28" s="122"/>
      <c r="AJ28" s="122"/>
      <c r="AK28" s="122"/>
      <c r="AL28" s="122"/>
      <c r="AM28" s="122"/>
      <c r="AN28" s="122"/>
      <c r="AO28" s="122"/>
      <c r="AP28" s="122"/>
      <c r="AQ28" s="122"/>
      <c r="AR28" s="122"/>
    </row>
    <row r="29" spans="1:44" ht="63.75" x14ac:dyDescent="0.2">
      <c r="A29" s="289"/>
      <c r="B29" s="261"/>
      <c r="C29" s="109"/>
      <c r="D29" s="111">
        <v>25</v>
      </c>
      <c r="E29" s="259"/>
      <c r="F29" s="166" t="s">
        <v>387</v>
      </c>
      <c r="G29" s="258"/>
      <c r="H29" s="98" t="s">
        <v>108</v>
      </c>
      <c r="I29" s="64" t="s">
        <v>319</v>
      </c>
      <c r="J29" s="64" t="s">
        <v>88</v>
      </c>
      <c r="K29" s="64" t="s">
        <v>320</v>
      </c>
      <c r="L29" s="64" t="s">
        <v>43</v>
      </c>
      <c r="M29" s="64" t="s">
        <v>321</v>
      </c>
      <c r="N29" s="64" t="s">
        <v>59</v>
      </c>
      <c r="O29" s="64" t="s">
        <v>109</v>
      </c>
      <c r="P29" s="64" t="s">
        <v>91</v>
      </c>
      <c r="Q29" s="124" t="s">
        <v>228</v>
      </c>
      <c r="R29" s="120"/>
      <c r="S29" s="121"/>
      <c r="T29" s="121"/>
      <c r="U29" s="121"/>
      <c r="V29" s="121"/>
      <c r="W29" s="121"/>
      <c r="X29" s="121"/>
      <c r="Y29" s="121"/>
      <c r="Z29" s="121"/>
      <c r="AA29" s="121"/>
      <c r="AB29" s="122"/>
      <c r="AC29" s="122"/>
      <c r="AD29" s="122"/>
      <c r="AE29" s="122"/>
      <c r="AF29" s="122"/>
      <c r="AG29" s="122"/>
      <c r="AH29" s="122"/>
      <c r="AI29" s="122"/>
      <c r="AJ29" s="122"/>
      <c r="AK29" s="122"/>
      <c r="AL29" s="122"/>
      <c r="AM29" s="122"/>
      <c r="AN29" s="122"/>
      <c r="AO29" s="122"/>
      <c r="AP29" s="122"/>
      <c r="AQ29" s="122"/>
      <c r="AR29" s="122"/>
    </row>
    <row r="30" spans="1:44" ht="99.95" customHeight="1" x14ac:dyDescent="0.2">
      <c r="A30" s="289"/>
      <c r="B30" s="231" t="s">
        <v>110</v>
      </c>
      <c r="C30" s="231" t="s">
        <v>322</v>
      </c>
      <c r="D30" s="111">
        <v>26</v>
      </c>
      <c r="E30" s="164" t="s">
        <v>112</v>
      </c>
      <c r="F30" s="166" t="s">
        <v>388</v>
      </c>
      <c r="G30" s="258" t="s">
        <v>113</v>
      </c>
      <c r="H30" s="98" t="s">
        <v>114</v>
      </c>
      <c r="I30" s="64" t="s">
        <v>323</v>
      </c>
      <c r="J30" s="64" t="s">
        <v>88</v>
      </c>
      <c r="K30" s="64" t="s">
        <v>324</v>
      </c>
      <c r="L30" s="64" t="s">
        <v>43</v>
      </c>
      <c r="M30" s="64" t="s">
        <v>325</v>
      </c>
      <c r="N30" s="64" t="s">
        <v>59</v>
      </c>
      <c r="O30" s="64" t="s">
        <v>326</v>
      </c>
      <c r="P30" s="64" t="s">
        <v>91</v>
      </c>
      <c r="Q30" s="124" t="s">
        <v>228</v>
      </c>
      <c r="R30" s="120"/>
      <c r="S30" s="121"/>
      <c r="T30" s="121"/>
      <c r="U30" s="121"/>
      <c r="V30" s="121"/>
      <c r="W30" s="121"/>
      <c r="X30" s="121"/>
      <c r="Y30" s="121"/>
      <c r="Z30" s="121"/>
      <c r="AA30" s="121"/>
      <c r="AB30" s="122"/>
      <c r="AC30" s="122"/>
      <c r="AD30" s="122"/>
      <c r="AE30" s="122"/>
      <c r="AF30" s="122"/>
      <c r="AG30" s="122"/>
      <c r="AH30" s="122"/>
      <c r="AI30" s="122"/>
      <c r="AJ30" s="122"/>
      <c r="AK30" s="122"/>
      <c r="AL30" s="122"/>
      <c r="AM30" s="122"/>
      <c r="AN30" s="122"/>
      <c r="AO30" s="122"/>
      <c r="AP30" s="122"/>
      <c r="AQ30" s="122"/>
      <c r="AR30" s="122"/>
    </row>
    <row r="31" spans="1:44" ht="153" x14ac:dyDescent="0.2">
      <c r="A31" s="289"/>
      <c r="B31" s="232"/>
      <c r="C31" s="232"/>
      <c r="D31" s="111">
        <v>27</v>
      </c>
      <c r="E31" s="164" t="s">
        <v>115</v>
      </c>
      <c r="F31" s="166" t="s">
        <v>388</v>
      </c>
      <c r="G31" s="258"/>
      <c r="H31" s="98" t="s">
        <v>116</v>
      </c>
      <c r="I31" s="64" t="s">
        <v>327</v>
      </c>
      <c r="J31" s="64" t="s">
        <v>88</v>
      </c>
      <c r="K31" s="64" t="s">
        <v>117</v>
      </c>
      <c r="L31" s="64" t="s">
        <v>43</v>
      </c>
      <c r="M31" s="64" t="s">
        <v>328</v>
      </c>
      <c r="N31" s="64" t="s">
        <v>59</v>
      </c>
      <c r="O31" s="64" t="s">
        <v>329</v>
      </c>
      <c r="P31" s="64" t="s">
        <v>91</v>
      </c>
      <c r="Q31" s="124" t="s">
        <v>228</v>
      </c>
      <c r="R31" s="120"/>
      <c r="S31" s="121"/>
      <c r="T31" s="121"/>
      <c r="U31" s="121"/>
      <c r="V31" s="121"/>
      <c r="W31" s="121"/>
      <c r="X31" s="121"/>
      <c r="Y31" s="121"/>
      <c r="Z31" s="121"/>
      <c r="AA31" s="121"/>
      <c r="AB31" s="122"/>
      <c r="AC31" s="122"/>
      <c r="AD31" s="122"/>
      <c r="AE31" s="122"/>
      <c r="AF31" s="122"/>
      <c r="AG31" s="122"/>
      <c r="AH31" s="122"/>
      <c r="AI31" s="122"/>
      <c r="AJ31" s="122"/>
      <c r="AK31" s="122"/>
      <c r="AL31" s="122"/>
      <c r="AM31" s="122"/>
      <c r="AN31" s="122"/>
      <c r="AO31" s="122"/>
      <c r="AP31" s="122"/>
      <c r="AQ31" s="122"/>
      <c r="AR31" s="122"/>
    </row>
    <row r="32" spans="1:44" ht="165.75" x14ac:dyDescent="0.2">
      <c r="A32" s="289"/>
      <c r="B32" s="232"/>
      <c r="C32" s="232"/>
      <c r="D32" s="111">
        <v>28</v>
      </c>
      <c r="E32" s="164" t="s">
        <v>118</v>
      </c>
      <c r="F32" s="166" t="s">
        <v>388</v>
      </c>
      <c r="G32" s="258"/>
      <c r="H32" s="98" t="s">
        <v>119</v>
      </c>
      <c r="I32" s="64" t="s">
        <v>330</v>
      </c>
      <c r="J32" s="64" t="s">
        <v>88</v>
      </c>
      <c r="K32" s="64" t="s">
        <v>331</v>
      </c>
      <c r="L32" s="64" t="s">
        <v>43</v>
      </c>
      <c r="M32" s="64" t="s">
        <v>120</v>
      </c>
      <c r="N32" s="64" t="s">
        <v>59</v>
      </c>
      <c r="O32" s="64" t="s">
        <v>332</v>
      </c>
      <c r="P32" s="64" t="s">
        <v>91</v>
      </c>
      <c r="Q32" s="124" t="s">
        <v>228</v>
      </c>
      <c r="R32" s="120"/>
      <c r="S32" s="121"/>
      <c r="T32" s="121"/>
      <c r="U32" s="121"/>
      <c r="V32" s="121"/>
      <c r="W32" s="121"/>
      <c r="X32" s="121"/>
      <c r="Y32" s="121"/>
      <c r="Z32" s="121"/>
      <c r="AA32" s="121"/>
      <c r="AB32" s="122"/>
      <c r="AC32" s="122"/>
      <c r="AD32" s="122"/>
      <c r="AE32" s="122"/>
      <c r="AF32" s="122"/>
      <c r="AG32" s="122"/>
      <c r="AH32" s="122"/>
      <c r="AI32" s="122"/>
      <c r="AJ32" s="122"/>
      <c r="AK32" s="122"/>
      <c r="AL32" s="122"/>
      <c r="AM32" s="122"/>
      <c r="AN32" s="122"/>
      <c r="AO32" s="122"/>
      <c r="AP32" s="122"/>
      <c r="AQ32" s="122"/>
      <c r="AR32" s="122"/>
    </row>
    <row r="33" spans="1:44" ht="140.25" x14ac:dyDescent="0.2">
      <c r="A33" s="289"/>
      <c r="B33" s="233"/>
      <c r="C33" s="233"/>
      <c r="D33" s="111">
        <v>29</v>
      </c>
      <c r="E33" s="154" t="s">
        <v>121</v>
      </c>
      <c r="F33" s="166" t="s">
        <v>388</v>
      </c>
      <c r="G33" s="258"/>
      <c r="H33" s="98" t="s">
        <v>450</v>
      </c>
      <c r="I33" s="64" t="s">
        <v>333</v>
      </c>
      <c r="J33" s="64" t="s">
        <v>88</v>
      </c>
      <c r="K33" s="64" t="s">
        <v>334</v>
      </c>
      <c r="L33" s="64" t="s">
        <v>43</v>
      </c>
      <c r="M33" s="64" t="s">
        <v>122</v>
      </c>
      <c r="N33" s="64" t="s">
        <v>59</v>
      </c>
      <c r="O33" s="64" t="s">
        <v>335</v>
      </c>
      <c r="P33" s="64" t="s">
        <v>91</v>
      </c>
      <c r="Q33" s="124" t="s">
        <v>228</v>
      </c>
      <c r="R33" s="120"/>
      <c r="S33" s="121"/>
      <c r="T33" s="121"/>
      <c r="U33" s="121"/>
      <c r="V33" s="121"/>
      <c r="W33" s="121"/>
      <c r="X33" s="121"/>
      <c r="Y33" s="121"/>
      <c r="Z33" s="121"/>
      <c r="AA33" s="121"/>
      <c r="AB33" s="122"/>
      <c r="AC33" s="122"/>
      <c r="AD33" s="122"/>
      <c r="AE33" s="122"/>
      <c r="AF33" s="122"/>
      <c r="AG33" s="122"/>
      <c r="AH33" s="122"/>
      <c r="AI33" s="122"/>
      <c r="AJ33" s="122"/>
      <c r="AK33" s="122"/>
      <c r="AL33" s="122"/>
      <c r="AM33" s="122"/>
      <c r="AN33" s="122"/>
      <c r="AO33" s="122"/>
      <c r="AP33" s="122"/>
      <c r="AQ33" s="122"/>
      <c r="AR33" s="122"/>
    </row>
    <row r="34" spans="1:44" ht="234" customHeight="1" x14ac:dyDescent="0.2">
      <c r="A34" s="289"/>
      <c r="B34" s="234" t="s">
        <v>123</v>
      </c>
      <c r="C34" s="234" t="s">
        <v>124</v>
      </c>
      <c r="D34" s="111">
        <v>30</v>
      </c>
      <c r="E34" s="259" t="s">
        <v>125</v>
      </c>
      <c r="F34" s="166" t="s">
        <v>123</v>
      </c>
      <c r="G34" s="258" t="s">
        <v>126</v>
      </c>
      <c r="H34" s="99" t="s">
        <v>127</v>
      </c>
      <c r="I34" s="64" t="s">
        <v>336</v>
      </c>
      <c r="J34" s="64" t="s">
        <v>88</v>
      </c>
      <c r="K34" s="64" t="s">
        <v>337</v>
      </c>
      <c r="L34" s="64" t="s">
        <v>43</v>
      </c>
      <c r="M34" s="64" t="s">
        <v>338</v>
      </c>
      <c r="N34" s="64" t="s">
        <v>59</v>
      </c>
      <c r="O34" s="64" t="s">
        <v>339</v>
      </c>
      <c r="P34" s="64" t="s">
        <v>91</v>
      </c>
      <c r="Q34" s="124" t="s">
        <v>228</v>
      </c>
      <c r="R34" s="120"/>
      <c r="S34" s="121"/>
      <c r="T34" s="121"/>
      <c r="U34" s="121"/>
      <c r="V34" s="121"/>
      <c r="W34" s="121"/>
      <c r="X34" s="121"/>
      <c r="Y34" s="121"/>
      <c r="Z34" s="121"/>
      <c r="AA34" s="121"/>
      <c r="AB34" s="122"/>
      <c r="AC34" s="122"/>
      <c r="AD34" s="122"/>
      <c r="AE34" s="122"/>
      <c r="AF34" s="122"/>
      <c r="AG34" s="122"/>
      <c r="AH34" s="122"/>
      <c r="AI34" s="122"/>
      <c r="AJ34" s="122"/>
      <c r="AK34" s="122"/>
      <c r="AL34" s="122"/>
      <c r="AM34" s="122"/>
      <c r="AN34" s="122"/>
      <c r="AO34" s="122"/>
      <c r="AP34" s="122"/>
      <c r="AQ34" s="122"/>
      <c r="AR34" s="122"/>
    </row>
    <row r="35" spans="1:44" ht="165.75" x14ac:dyDescent="0.2">
      <c r="A35" s="289"/>
      <c r="B35" s="235"/>
      <c r="C35" s="235"/>
      <c r="D35" s="111">
        <v>31</v>
      </c>
      <c r="E35" s="259"/>
      <c r="F35" s="166" t="s">
        <v>123</v>
      </c>
      <c r="G35" s="258"/>
      <c r="H35" s="99" t="s">
        <v>128</v>
      </c>
      <c r="I35" s="64" t="s">
        <v>340</v>
      </c>
      <c r="J35" s="64" t="s">
        <v>88</v>
      </c>
      <c r="K35" s="64" t="s">
        <v>341</v>
      </c>
      <c r="L35" s="64" t="s">
        <v>43</v>
      </c>
      <c r="M35" s="64" t="s">
        <v>342</v>
      </c>
      <c r="N35" s="64" t="s">
        <v>59</v>
      </c>
      <c r="O35" s="64" t="s">
        <v>343</v>
      </c>
      <c r="P35" s="64" t="s">
        <v>91</v>
      </c>
      <c r="Q35" s="124" t="s">
        <v>228</v>
      </c>
      <c r="R35" s="120"/>
      <c r="S35" s="121"/>
      <c r="T35" s="121"/>
      <c r="U35" s="121"/>
      <c r="V35" s="121"/>
      <c r="W35" s="121"/>
      <c r="X35" s="121"/>
      <c r="Y35" s="121"/>
      <c r="Z35" s="121"/>
      <c r="AA35" s="121"/>
      <c r="AB35" s="122"/>
      <c r="AC35" s="122"/>
      <c r="AD35" s="122"/>
      <c r="AE35" s="122"/>
      <c r="AF35" s="122"/>
      <c r="AG35" s="122"/>
      <c r="AH35" s="122"/>
      <c r="AI35" s="122"/>
      <c r="AJ35" s="122"/>
      <c r="AK35" s="122"/>
      <c r="AL35" s="122"/>
      <c r="AM35" s="122"/>
      <c r="AN35" s="122"/>
      <c r="AO35" s="122"/>
      <c r="AP35" s="122"/>
      <c r="AQ35" s="122"/>
      <c r="AR35" s="122"/>
    </row>
    <row r="36" spans="1:44" ht="127.5" x14ac:dyDescent="0.2">
      <c r="A36" s="289"/>
      <c r="B36" s="235" t="s">
        <v>129</v>
      </c>
      <c r="C36" s="109"/>
      <c r="D36" s="111">
        <v>32</v>
      </c>
      <c r="E36" s="154" t="s">
        <v>130</v>
      </c>
      <c r="F36" s="166" t="s">
        <v>131</v>
      </c>
      <c r="G36" s="260" t="s">
        <v>132</v>
      </c>
      <c r="H36" s="97" t="s">
        <v>133</v>
      </c>
      <c r="I36" s="64" t="s">
        <v>344</v>
      </c>
      <c r="J36" s="64" t="s">
        <v>88</v>
      </c>
      <c r="K36" s="64" t="s">
        <v>345</v>
      </c>
      <c r="L36" s="64" t="s">
        <v>43</v>
      </c>
      <c r="M36" s="64" t="s">
        <v>134</v>
      </c>
      <c r="N36" s="64" t="s">
        <v>59</v>
      </c>
      <c r="O36" s="64" t="s">
        <v>346</v>
      </c>
      <c r="P36" s="64" t="s">
        <v>91</v>
      </c>
      <c r="Q36" s="124" t="s">
        <v>228</v>
      </c>
      <c r="R36" s="120"/>
      <c r="S36" s="121"/>
      <c r="T36" s="121"/>
      <c r="U36" s="121"/>
      <c r="V36" s="121"/>
      <c r="W36" s="121"/>
      <c r="X36" s="121"/>
      <c r="Y36" s="121"/>
      <c r="Z36" s="121"/>
      <c r="AA36" s="121"/>
      <c r="AB36" s="122"/>
      <c r="AC36" s="122"/>
      <c r="AD36" s="122"/>
      <c r="AE36" s="122"/>
      <c r="AF36" s="122"/>
      <c r="AG36" s="122"/>
      <c r="AH36" s="122"/>
      <c r="AI36" s="122"/>
      <c r="AJ36" s="122"/>
      <c r="AK36" s="122"/>
      <c r="AL36" s="122"/>
      <c r="AM36" s="122"/>
      <c r="AN36" s="122"/>
      <c r="AO36" s="122"/>
      <c r="AP36" s="122"/>
      <c r="AQ36" s="122"/>
      <c r="AR36" s="122"/>
    </row>
    <row r="37" spans="1:44" ht="165.75" x14ac:dyDescent="0.2">
      <c r="A37" s="289"/>
      <c r="B37" s="235"/>
      <c r="C37" s="109"/>
      <c r="D37" s="111">
        <v>33</v>
      </c>
      <c r="E37" s="154" t="s">
        <v>130</v>
      </c>
      <c r="F37" s="166" t="s">
        <v>131</v>
      </c>
      <c r="G37" s="260"/>
      <c r="H37" s="97" t="s">
        <v>135</v>
      </c>
      <c r="I37" s="64" t="s">
        <v>347</v>
      </c>
      <c r="J37" s="64" t="s">
        <v>88</v>
      </c>
      <c r="K37" s="64" t="s">
        <v>348</v>
      </c>
      <c r="L37" s="64" t="s">
        <v>43</v>
      </c>
      <c r="M37" s="64" t="s">
        <v>349</v>
      </c>
      <c r="N37" s="64" t="s">
        <v>59</v>
      </c>
      <c r="O37" s="64" t="s">
        <v>350</v>
      </c>
      <c r="P37" s="64" t="s">
        <v>91</v>
      </c>
      <c r="Q37" s="124" t="s">
        <v>228</v>
      </c>
      <c r="R37" s="120"/>
      <c r="S37" s="121"/>
      <c r="T37" s="121"/>
      <c r="U37" s="121"/>
      <c r="V37" s="121"/>
      <c r="W37" s="121"/>
      <c r="X37" s="121"/>
      <c r="Y37" s="121"/>
      <c r="Z37" s="121"/>
      <c r="AA37" s="121"/>
      <c r="AB37" s="122"/>
      <c r="AC37" s="122"/>
      <c r="AD37" s="122"/>
      <c r="AE37" s="122"/>
      <c r="AF37" s="122"/>
      <c r="AG37" s="122"/>
      <c r="AH37" s="122"/>
      <c r="AI37" s="122"/>
      <c r="AJ37" s="122"/>
      <c r="AK37" s="122"/>
      <c r="AL37" s="122"/>
      <c r="AM37" s="122"/>
      <c r="AN37" s="122"/>
      <c r="AO37" s="122"/>
      <c r="AP37" s="122"/>
      <c r="AQ37" s="122"/>
      <c r="AR37" s="122"/>
    </row>
    <row r="38" spans="1:44" ht="76.5" x14ac:dyDescent="0.2">
      <c r="A38" s="289"/>
      <c r="B38" s="235"/>
      <c r="C38" s="109"/>
      <c r="D38" s="111">
        <v>34</v>
      </c>
      <c r="E38" s="154" t="s">
        <v>136</v>
      </c>
      <c r="F38" s="166" t="s">
        <v>131</v>
      </c>
      <c r="G38" s="260"/>
      <c r="H38" s="97" t="s">
        <v>137</v>
      </c>
      <c r="I38" s="64" t="s">
        <v>351</v>
      </c>
      <c r="J38" s="64" t="s">
        <v>88</v>
      </c>
      <c r="K38" s="64" t="s">
        <v>352</v>
      </c>
      <c r="L38" s="64" t="s">
        <v>43</v>
      </c>
      <c r="M38" s="64" t="s">
        <v>353</v>
      </c>
      <c r="N38" s="64" t="s">
        <v>59</v>
      </c>
      <c r="O38" s="64" t="s">
        <v>354</v>
      </c>
      <c r="P38" s="64" t="s">
        <v>91</v>
      </c>
      <c r="Q38" s="124" t="s">
        <v>228</v>
      </c>
      <c r="R38" s="120"/>
      <c r="S38" s="121"/>
      <c r="T38" s="121"/>
      <c r="U38" s="121"/>
      <c r="V38" s="121"/>
      <c r="W38" s="121"/>
      <c r="X38" s="121"/>
      <c r="Y38" s="121"/>
      <c r="Z38" s="121"/>
      <c r="AA38" s="121"/>
      <c r="AB38" s="122"/>
      <c r="AC38" s="122"/>
      <c r="AD38" s="122"/>
      <c r="AE38" s="122"/>
      <c r="AF38" s="122"/>
      <c r="AG38" s="122"/>
      <c r="AH38" s="122"/>
      <c r="AI38" s="122"/>
      <c r="AJ38" s="122"/>
      <c r="AK38" s="122"/>
      <c r="AL38" s="122"/>
      <c r="AM38" s="122"/>
      <c r="AN38" s="122"/>
      <c r="AO38" s="122"/>
      <c r="AP38" s="122"/>
      <c r="AQ38" s="122"/>
      <c r="AR38" s="122"/>
    </row>
    <row r="39" spans="1:44" ht="216.75" x14ac:dyDescent="0.2">
      <c r="A39" s="289"/>
      <c r="B39" s="235"/>
      <c r="C39" s="109"/>
      <c r="D39" s="111">
        <v>35</v>
      </c>
      <c r="E39" s="154" t="s">
        <v>136</v>
      </c>
      <c r="F39" s="166" t="s">
        <v>131</v>
      </c>
      <c r="G39" s="260"/>
      <c r="H39" s="99" t="s">
        <v>138</v>
      </c>
      <c r="I39" s="64" t="s">
        <v>355</v>
      </c>
      <c r="J39" s="64" t="s">
        <v>88</v>
      </c>
      <c r="K39" s="64" t="s">
        <v>356</v>
      </c>
      <c r="L39" s="64" t="s">
        <v>43</v>
      </c>
      <c r="M39" s="64" t="s">
        <v>357</v>
      </c>
      <c r="N39" s="64" t="s">
        <v>59</v>
      </c>
      <c r="O39" s="64" t="s">
        <v>358</v>
      </c>
      <c r="P39" s="64" t="s">
        <v>91</v>
      </c>
      <c r="Q39" s="124" t="s">
        <v>228</v>
      </c>
      <c r="R39" s="120"/>
      <c r="S39" s="121"/>
      <c r="T39" s="121"/>
      <c r="U39" s="121"/>
      <c r="V39" s="121"/>
      <c r="W39" s="121"/>
      <c r="X39" s="121"/>
      <c r="Y39" s="121"/>
      <c r="Z39" s="121"/>
      <c r="AA39" s="121"/>
      <c r="AB39" s="122"/>
      <c r="AC39" s="122"/>
      <c r="AD39" s="122"/>
      <c r="AE39" s="122"/>
      <c r="AF39" s="122"/>
      <c r="AG39" s="122"/>
      <c r="AH39" s="122"/>
      <c r="AI39" s="122"/>
      <c r="AJ39" s="122"/>
      <c r="AK39" s="122"/>
      <c r="AL39" s="122"/>
      <c r="AM39" s="122"/>
      <c r="AN39" s="122"/>
      <c r="AO39" s="122"/>
      <c r="AP39" s="122"/>
      <c r="AQ39" s="122"/>
      <c r="AR39" s="122"/>
    </row>
    <row r="40" spans="1:44" ht="76.5" x14ac:dyDescent="0.2">
      <c r="A40" s="289"/>
      <c r="B40" s="235"/>
      <c r="C40" s="109"/>
      <c r="D40" s="111">
        <v>36</v>
      </c>
      <c r="E40" s="154" t="s">
        <v>139</v>
      </c>
      <c r="F40" s="166" t="s">
        <v>131</v>
      </c>
      <c r="G40" s="260"/>
      <c r="H40" s="97" t="s">
        <v>140</v>
      </c>
      <c r="I40" s="64" t="s">
        <v>359</v>
      </c>
      <c r="J40" s="64" t="s">
        <v>88</v>
      </c>
      <c r="K40" s="64" t="s">
        <v>141</v>
      </c>
      <c r="L40" s="64" t="s">
        <v>43</v>
      </c>
      <c r="M40" s="64" t="s">
        <v>360</v>
      </c>
      <c r="N40" s="64" t="s">
        <v>59</v>
      </c>
      <c r="O40" s="64" t="s">
        <v>361</v>
      </c>
      <c r="P40" s="64" t="s">
        <v>91</v>
      </c>
      <c r="Q40" s="124" t="s">
        <v>228</v>
      </c>
      <c r="R40" s="120"/>
      <c r="S40" s="121"/>
      <c r="T40" s="121"/>
      <c r="U40" s="121"/>
      <c r="V40" s="121"/>
      <c r="W40" s="121"/>
      <c r="X40" s="121"/>
      <c r="Y40" s="121"/>
      <c r="Z40" s="121"/>
      <c r="AA40" s="121"/>
      <c r="AB40" s="122"/>
      <c r="AC40" s="122"/>
      <c r="AD40" s="122"/>
      <c r="AE40" s="122"/>
      <c r="AF40" s="122"/>
      <c r="AG40" s="122"/>
      <c r="AH40" s="122"/>
      <c r="AI40" s="122"/>
      <c r="AJ40" s="122"/>
      <c r="AK40" s="122"/>
      <c r="AL40" s="122"/>
      <c r="AM40" s="122"/>
      <c r="AN40" s="122"/>
      <c r="AO40" s="122"/>
      <c r="AP40" s="122"/>
      <c r="AQ40" s="122"/>
      <c r="AR40" s="122"/>
    </row>
    <row r="41" spans="1:44" ht="382.5" x14ac:dyDescent="0.2">
      <c r="A41" s="234"/>
      <c r="B41" s="152" t="s">
        <v>142</v>
      </c>
      <c r="C41" s="109"/>
      <c r="D41" s="111">
        <v>37</v>
      </c>
      <c r="E41" s="154" t="s">
        <v>143</v>
      </c>
      <c r="F41" s="166" t="s">
        <v>142</v>
      </c>
      <c r="G41" s="183" t="s">
        <v>144</v>
      </c>
      <c r="H41" s="82" t="s">
        <v>362</v>
      </c>
      <c r="I41" s="64" t="s">
        <v>363</v>
      </c>
      <c r="J41" s="64" t="s">
        <v>88</v>
      </c>
      <c r="K41" s="64" t="s">
        <v>364</v>
      </c>
      <c r="L41" s="64" t="s">
        <v>43</v>
      </c>
      <c r="M41" s="64" t="s">
        <v>145</v>
      </c>
      <c r="N41" s="64" t="s">
        <v>59</v>
      </c>
      <c r="O41" s="64" t="s">
        <v>365</v>
      </c>
      <c r="P41" s="64" t="s">
        <v>91</v>
      </c>
      <c r="Q41" s="124" t="s">
        <v>228</v>
      </c>
      <c r="R41" s="120"/>
      <c r="S41" s="121"/>
      <c r="T41" s="121"/>
      <c r="U41" s="121"/>
      <c r="V41" s="121"/>
      <c r="W41" s="121"/>
      <c r="X41" s="121"/>
      <c r="Y41" s="121"/>
      <c r="Z41" s="121"/>
      <c r="AA41" s="121"/>
      <c r="AB41" s="122"/>
      <c r="AC41" s="122"/>
      <c r="AD41" s="122"/>
      <c r="AE41" s="122"/>
      <c r="AF41" s="122"/>
      <c r="AG41" s="122"/>
      <c r="AH41" s="122"/>
      <c r="AI41" s="122"/>
      <c r="AJ41" s="122"/>
      <c r="AK41" s="122"/>
      <c r="AL41" s="122"/>
      <c r="AM41" s="122"/>
      <c r="AN41" s="122"/>
      <c r="AO41" s="122"/>
      <c r="AP41" s="122"/>
      <c r="AQ41" s="122"/>
      <c r="AR41" s="122"/>
    </row>
    <row r="42" spans="1:44" ht="255" x14ac:dyDescent="0.2">
      <c r="A42" s="235" t="s">
        <v>146</v>
      </c>
      <c r="B42" s="235"/>
      <c r="C42" s="109"/>
      <c r="D42" s="111">
        <v>38</v>
      </c>
      <c r="E42" s="164" t="s">
        <v>366</v>
      </c>
      <c r="F42" s="166" t="s">
        <v>147</v>
      </c>
      <c r="G42" s="130" t="s">
        <v>367</v>
      </c>
      <c r="H42" s="82" t="s">
        <v>451</v>
      </c>
      <c r="I42" s="64" t="s">
        <v>368</v>
      </c>
      <c r="J42" s="64" t="s">
        <v>88</v>
      </c>
      <c r="K42" s="64" t="s">
        <v>369</v>
      </c>
      <c r="L42" s="64" t="s">
        <v>43</v>
      </c>
      <c r="M42" s="64" t="s">
        <v>148</v>
      </c>
      <c r="N42" s="64" t="s">
        <v>59</v>
      </c>
      <c r="O42" s="64" t="s">
        <v>370</v>
      </c>
      <c r="P42" s="64" t="s">
        <v>91</v>
      </c>
      <c r="Q42" s="124" t="s">
        <v>228</v>
      </c>
      <c r="R42" s="120"/>
      <c r="S42" s="121"/>
      <c r="T42" s="121"/>
      <c r="U42" s="121"/>
      <c r="V42" s="121"/>
      <c r="W42" s="121"/>
      <c r="X42" s="121"/>
      <c r="Y42" s="121"/>
      <c r="Z42" s="121"/>
      <c r="AA42" s="121"/>
      <c r="AB42" s="122"/>
      <c r="AC42" s="122"/>
      <c r="AD42" s="122"/>
      <c r="AE42" s="122"/>
      <c r="AF42" s="122"/>
      <c r="AG42" s="122"/>
      <c r="AH42" s="122"/>
      <c r="AI42" s="122"/>
      <c r="AJ42" s="122"/>
      <c r="AK42" s="122"/>
      <c r="AL42" s="122"/>
      <c r="AM42" s="122"/>
      <c r="AN42" s="122"/>
      <c r="AO42" s="122"/>
      <c r="AP42" s="122"/>
      <c r="AQ42" s="122"/>
      <c r="AR42" s="122"/>
    </row>
    <row r="43" spans="1:44" ht="140.25" x14ac:dyDescent="0.2">
      <c r="A43" s="235"/>
      <c r="B43" s="235"/>
      <c r="C43" s="109"/>
      <c r="D43" s="111">
        <v>39</v>
      </c>
      <c r="E43" s="154" t="s">
        <v>371</v>
      </c>
      <c r="F43" s="166" t="s">
        <v>149</v>
      </c>
      <c r="G43" s="131" t="s">
        <v>372</v>
      </c>
      <c r="H43" s="82" t="s">
        <v>150</v>
      </c>
      <c r="I43" s="64" t="s">
        <v>373</v>
      </c>
      <c r="J43" s="64" t="s">
        <v>88</v>
      </c>
      <c r="K43" s="64" t="s">
        <v>151</v>
      </c>
      <c r="L43" s="64" t="s">
        <v>43</v>
      </c>
      <c r="M43" s="64" t="s">
        <v>374</v>
      </c>
      <c r="N43" s="64" t="s">
        <v>59</v>
      </c>
      <c r="O43" s="64" t="s">
        <v>375</v>
      </c>
      <c r="P43" s="64" t="s">
        <v>91</v>
      </c>
      <c r="Q43" s="124" t="s">
        <v>228</v>
      </c>
      <c r="R43" s="120"/>
      <c r="S43" s="121"/>
      <c r="T43" s="121"/>
      <c r="U43" s="121"/>
      <c r="V43" s="121"/>
      <c r="W43" s="121"/>
      <c r="X43" s="121"/>
      <c r="Y43" s="121"/>
      <c r="Z43" s="121"/>
      <c r="AA43" s="121"/>
      <c r="AB43" s="122"/>
      <c r="AC43" s="122"/>
      <c r="AD43" s="122"/>
      <c r="AE43" s="122"/>
      <c r="AF43" s="122"/>
      <c r="AG43" s="122"/>
      <c r="AH43" s="122"/>
      <c r="AI43" s="122"/>
      <c r="AJ43" s="122"/>
      <c r="AK43" s="122"/>
      <c r="AL43" s="122"/>
      <c r="AM43" s="122"/>
      <c r="AN43" s="122"/>
      <c r="AO43" s="122"/>
      <c r="AP43" s="122"/>
      <c r="AQ43" s="122"/>
      <c r="AR43" s="122"/>
    </row>
    <row r="44" spans="1:44" ht="108.95" customHeight="1" x14ac:dyDescent="0.2">
      <c r="A44" s="235"/>
      <c r="B44" s="235"/>
      <c r="C44" s="109"/>
      <c r="D44" s="111">
        <v>40</v>
      </c>
      <c r="E44" s="154" t="s">
        <v>152</v>
      </c>
      <c r="F44" s="166" t="s">
        <v>149</v>
      </c>
      <c r="G44" s="260" t="s">
        <v>153</v>
      </c>
      <c r="H44" s="82" t="s">
        <v>452</v>
      </c>
      <c r="I44" s="64" t="s">
        <v>376</v>
      </c>
      <c r="J44" s="64" t="s">
        <v>88</v>
      </c>
      <c r="K44" s="64" t="s">
        <v>377</v>
      </c>
      <c r="L44" s="64" t="s">
        <v>43</v>
      </c>
      <c r="M44" s="64" t="s">
        <v>378</v>
      </c>
      <c r="N44" s="64" t="s">
        <v>59</v>
      </c>
      <c r="O44" s="64" t="s">
        <v>379</v>
      </c>
      <c r="P44" s="64" t="s">
        <v>91</v>
      </c>
      <c r="Q44" s="124" t="s">
        <v>228</v>
      </c>
      <c r="R44" s="120"/>
      <c r="S44" s="121"/>
      <c r="T44" s="121"/>
      <c r="U44" s="121"/>
      <c r="V44" s="121"/>
      <c r="W44" s="121"/>
      <c r="X44" s="121"/>
      <c r="Y44" s="121"/>
      <c r="Z44" s="121"/>
      <c r="AA44" s="121"/>
      <c r="AB44" s="122"/>
      <c r="AC44" s="122"/>
      <c r="AD44" s="122"/>
      <c r="AE44" s="122"/>
      <c r="AF44" s="122"/>
      <c r="AG44" s="122"/>
      <c r="AH44" s="122"/>
      <c r="AI44" s="122"/>
      <c r="AJ44" s="122"/>
      <c r="AK44" s="122"/>
      <c r="AL44" s="122"/>
      <c r="AM44" s="122"/>
      <c r="AN44" s="122"/>
      <c r="AO44" s="122"/>
      <c r="AP44" s="122"/>
      <c r="AQ44" s="122"/>
      <c r="AR44" s="122"/>
    </row>
    <row r="45" spans="1:44" ht="165.75" x14ac:dyDescent="0.2">
      <c r="A45" s="235"/>
      <c r="B45" s="235"/>
      <c r="C45" s="109"/>
      <c r="D45" s="111">
        <v>41</v>
      </c>
      <c r="E45" s="154" t="s">
        <v>154</v>
      </c>
      <c r="F45" s="166" t="s">
        <v>149</v>
      </c>
      <c r="G45" s="260"/>
      <c r="H45" s="82" t="s">
        <v>453</v>
      </c>
      <c r="I45" s="64" t="s">
        <v>380</v>
      </c>
      <c r="J45" s="64" t="s">
        <v>88</v>
      </c>
      <c r="K45" s="64" t="s">
        <v>381</v>
      </c>
      <c r="L45" s="64" t="s">
        <v>43</v>
      </c>
      <c r="M45" s="64" t="s">
        <v>155</v>
      </c>
      <c r="N45" s="64" t="s">
        <v>59</v>
      </c>
      <c r="O45" s="64" t="s">
        <v>382</v>
      </c>
      <c r="P45" s="64" t="s">
        <v>91</v>
      </c>
      <c r="Q45" s="124" t="s">
        <v>228</v>
      </c>
      <c r="R45" s="120"/>
      <c r="S45" s="121"/>
      <c r="T45" s="121"/>
      <c r="U45" s="121"/>
      <c r="V45" s="121"/>
      <c r="W45" s="121"/>
      <c r="X45" s="121"/>
      <c r="Y45" s="121"/>
      <c r="Z45" s="121"/>
      <c r="AA45" s="121"/>
      <c r="AB45" s="122"/>
      <c r="AC45" s="122"/>
      <c r="AD45" s="122"/>
      <c r="AE45" s="122"/>
      <c r="AF45" s="122"/>
      <c r="AG45" s="122"/>
      <c r="AH45" s="122"/>
      <c r="AI45" s="122"/>
      <c r="AJ45" s="122"/>
      <c r="AK45" s="122"/>
      <c r="AL45" s="122"/>
      <c r="AM45" s="122"/>
      <c r="AN45" s="122"/>
      <c r="AO45" s="122"/>
      <c r="AP45" s="122"/>
      <c r="AQ45" s="122"/>
      <c r="AR45" s="122"/>
    </row>
    <row r="46" spans="1:44" ht="15" thickBot="1" x14ac:dyDescent="0.25">
      <c r="A46" s="60"/>
      <c r="B46" s="60"/>
      <c r="C46" s="60"/>
      <c r="D46" s="47"/>
      <c r="E46" s="132"/>
      <c r="F46" s="132"/>
      <c r="G46" s="50"/>
      <c r="H46" s="133"/>
      <c r="I46" s="133"/>
      <c r="J46" s="133"/>
      <c r="K46" s="133"/>
      <c r="L46" s="133"/>
      <c r="M46" s="133"/>
      <c r="N46" s="133"/>
      <c r="O46" s="133"/>
      <c r="P46" s="134"/>
      <c r="Q46" s="134"/>
      <c r="R46" s="120"/>
      <c r="S46" s="121"/>
      <c r="T46" s="121"/>
      <c r="U46" s="121"/>
      <c r="V46" s="121"/>
      <c r="W46" s="121"/>
      <c r="X46" s="121"/>
      <c r="Y46" s="121"/>
      <c r="Z46" s="121"/>
      <c r="AA46" s="121"/>
      <c r="AB46" s="122"/>
      <c r="AC46" s="122"/>
      <c r="AD46" s="122"/>
      <c r="AE46" s="122"/>
      <c r="AF46" s="122"/>
      <c r="AG46" s="122"/>
      <c r="AH46" s="122"/>
      <c r="AI46" s="122"/>
      <c r="AJ46" s="122"/>
      <c r="AK46" s="122"/>
      <c r="AL46" s="122"/>
      <c r="AM46" s="122"/>
      <c r="AN46" s="122"/>
      <c r="AO46" s="122"/>
      <c r="AP46" s="122"/>
      <c r="AQ46" s="122"/>
      <c r="AR46" s="122"/>
    </row>
    <row r="47" spans="1:44" x14ac:dyDescent="0.2">
      <c r="E47" s="135"/>
      <c r="F47" s="135"/>
      <c r="G47" s="136"/>
      <c r="H47" s="135"/>
      <c r="I47" s="135"/>
      <c r="J47" s="135"/>
      <c r="K47" s="135"/>
      <c r="L47" s="135"/>
      <c r="M47" s="135"/>
      <c r="N47" s="135"/>
      <c r="O47" s="135"/>
      <c r="P47" s="135"/>
      <c r="Q47" s="135"/>
      <c r="R47" s="120"/>
      <c r="S47" s="121"/>
      <c r="T47" s="121"/>
      <c r="U47" s="121"/>
      <c r="V47" s="121"/>
      <c r="W47" s="121"/>
      <c r="X47" s="121"/>
      <c r="Y47" s="121"/>
      <c r="Z47" s="121"/>
      <c r="AA47" s="121"/>
      <c r="AB47" s="122"/>
      <c r="AC47" s="122"/>
      <c r="AD47" s="122"/>
      <c r="AE47" s="122"/>
      <c r="AF47" s="122"/>
      <c r="AG47" s="122"/>
      <c r="AH47" s="122"/>
      <c r="AI47" s="122"/>
      <c r="AJ47" s="122"/>
      <c r="AK47" s="122"/>
      <c r="AL47" s="122"/>
      <c r="AM47" s="122"/>
      <c r="AN47" s="122"/>
      <c r="AO47" s="122"/>
      <c r="AP47" s="122"/>
      <c r="AQ47" s="122"/>
      <c r="AR47" s="122"/>
    </row>
    <row r="48" spans="1:44" x14ac:dyDescent="0.2">
      <c r="A48" s="63"/>
      <c r="B48" s="63"/>
      <c r="C48" s="63"/>
      <c r="D48" s="63"/>
      <c r="E48" s="122"/>
      <c r="F48" s="122"/>
      <c r="G48" s="137"/>
      <c r="H48" s="122"/>
      <c r="I48" s="122"/>
      <c r="J48" s="122"/>
      <c r="K48" s="122"/>
      <c r="L48" s="122"/>
      <c r="M48" s="122"/>
      <c r="N48" s="122"/>
      <c r="O48" s="122"/>
      <c r="P48" s="122"/>
      <c r="Q48" s="122"/>
      <c r="R48" s="121"/>
      <c r="S48" s="121"/>
      <c r="T48" s="121"/>
      <c r="U48" s="121"/>
      <c r="V48" s="121"/>
      <c r="W48" s="121"/>
      <c r="X48" s="121"/>
      <c r="Y48" s="121"/>
      <c r="Z48" s="121"/>
      <c r="AA48" s="121"/>
      <c r="AB48" s="122"/>
      <c r="AC48" s="122"/>
      <c r="AD48" s="122"/>
      <c r="AE48" s="122"/>
      <c r="AF48" s="122"/>
      <c r="AG48" s="122"/>
      <c r="AH48" s="122"/>
      <c r="AI48" s="122"/>
      <c r="AJ48" s="122"/>
      <c r="AK48" s="122"/>
      <c r="AL48" s="122"/>
      <c r="AM48" s="122"/>
      <c r="AN48" s="122"/>
      <c r="AO48" s="122"/>
      <c r="AP48" s="122"/>
      <c r="AQ48" s="122"/>
      <c r="AR48" s="122"/>
    </row>
    <row r="49" spans="1:44" x14ac:dyDescent="0.2">
      <c r="A49" s="63"/>
      <c r="B49" s="63"/>
      <c r="C49" s="63"/>
      <c r="D49" s="63"/>
      <c r="E49" s="122"/>
      <c r="F49" s="122"/>
      <c r="G49" s="137"/>
      <c r="H49" s="122"/>
      <c r="I49" s="122"/>
      <c r="J49" s="122"/>
      <c r="K49" s="122"/>
      <c r="L49" s="122"/>
      <c r="M49" s="122"/>
      <c r="N49" s="122"/>
      <c r="O49" s="122"/>
      <c r="P49" s="122"/>
      <c r="Q49" s="122"/>
      <c r="R49" s="121"/>
      <c r="S49" s="121"/>
      <c r="T49" s="121"/>
      <c r="U49" s="121"/>
      <c r="V49" s="121"/>
      <c r="W49" s="121"/>
      <c r="X49" s="121"/>
      <c r="Y49" s="121"/>
      <c r="Z49" s="121"/>
      <c r="AA49" s="121"/>
      <c r="AB49" s="122"/>
      <c r="AC49" s="122"/>
      <c r="AD49" s="122"/>
      <c r="AE49" s="122"/>
      <c r="AF49" s="122"/>
      <c r="AG49" s="122"/>
      <c r="AH49" s="122"/>
      <c r="AI49" s="122"/>
      <c r="AJ49" s="122"/>
      <c r="AK49" s="122"/>
      <c r="AL49" s="122"/>
      <c r="AM49" s="122"/>
      <c r="AN49" s="122"/>
      <c r="AO49" s="122"/>
      <c r="AP49" s="122"/>
      <c r="AQ49" s="122"/>
      <c r="AR49" s="122"/>
    </row>
    <row r="50" spans="1:44" x14ac:dyDescent="0.2">
      <c r="A50" s="63"/>
      <c r="B50" s="63"/>
      <c r="C50" s="63"/>
      <c r="D50" s="63"/>
      <c r="E50" s="122"/>
      <c r="F50" s="122"/>
      <c r="G50" s="137"/>
      <c r="H50" s="122"/>
      <c r="I50" s="122"/>
      <c r="J50" s="122"/>
      <c r="K50" s="122"/>
      <c r="L50" s="122"/>
      <c r="M50" s="122"/>
      <c r="N50" s="122"/>
      <c r="O50" s="122"/>
      <c r="P50" s="122"/>
      <c r="Q50" s="122"/>
      <c r="R50" s="121"/>
      <c r="S50" s="121"/>
      <c r="T50" s="121"/>
      <c r="U50" s="121"/>
      <c r="V50" s="121"/>
      <c r="W50" s="121"/>
      <c r="X50" s="121"/>
      <c r="Y50" s="121"/>
      <c r="Z50" s="121"/>
      <c r="AA50" s="121"/>
      <c r="AB50" s="122"/>
      <c r="AC50" s="122"/>
      <c r="AD50" s="122"/>
      <c r="AE50" s="122"/>
      <c r="AF50" s="122"/>
      <c r="AG50" s="122"/>
      <c r="AH50" s="122"/>
      <c r="AI50" s="122"/>
      <c r="AJ50" s="122"/>
      <c r="AK50" s="122"/>
      <c r="AL50" s="122"/>
      <c r="AM50" s="122"/>
      <c r="AN50" s="122"/>
      <c r="AO50" s="122"/>
      <c r="AP50" s="122"/>
      <c r="AQ50" s="122"/>
      <c r="AR50" s="122"/>
    </row>
    <row r="51" spans="1:44" x14ac:dyDescent="0.2">
      <c r="A51" s="63"/>
      <c r="B51" s="63"/>
      <c r="C51" s="63"/>
      <c r="D51" s="63"/>
      <c r="E51" s="122"/>
      <c r="F51" s="122"/>
      <c r="G51" s="137"/>
      <c r="H51" s="122"/>
      <c r="I51" s="122"/>
      <c r="J51" s="122"/>
      <c r="K51" s="122"/>
      <c r="L51" s="122"/>
      <c r="M51" s="122"/>
      <c r="N51" s="122"/>
      <c r="O51" s="122"/>
      <c r="P51" s="122"/>
      <c r="Q51" s="122"/>
      <c r="R51" s="121"/>
      <c r="S51" s="121"/>
      <c r="T51" s="121"/>
      <c r="U51" s="121"/>
      <c r="V51" s="121"/>
      <c r="W51" s="121"/>
      <c r="X51" s="121"/>
      <c r="Y51" s="121"/>
      <c r="Z51" s="121"/>
      <c r="AA51" s="121"/>
      <c r="AB51" s="122"/>
      <c r="AC51" s="122"/>
      <c r="AD51" s="122"/>
      <c r="AE51" s="122"/>
      <c r="AF51" s="122"/>
      <c r="AG51" s="122"/>
      <c r="AH51" s="122"/>
      <c r="AI51" s="122"/>
      <c r="AJ51" s="122"/>
      <c r="AK51" s="122"/>
      <c r="AL51" s="122"/>
      <c r="AM51" s="122"/>
      <c r="AN51" s="122"/>
      <c r="AO51" s="122"/>
      <c r="AP51" s="122"/>
      <c r="AQ51" s="122"/>
      <c r="AR51" s="122"/>
    </row>
    <row r="52" spans="1:44" x14ac:dyDescent="0.2">
      <c r="A52" s="63"/>
      <c r="B52" s="63"/>
      <c r="C52" s="63"/>
      <c r="D52" s="63"/>
      <c r="E52" s="122"/>
      <c r="F52" s="122"/>
      <c r="G52" s="137"/>
      <c r="H52" s="122"/>
      <c r="I52" s="122"/>
      <c r="J52" s="122"/>
      <c r="K52" s="122"/>
      <c r="L52" s="122"/>
      <c r="M52" s="122"/>
      <c r="N52" s="122"/>
      <c r="O52" s="122"/>
      <c r="P52" s="122"/>
      <c r="Q52" s="122"/>
      <c r="R52" s="121"/>
      <c r="S52" s="121"/>
      <c r="T52" s="121"/>
      <c r="U52" s="121"/>
      <c r="V52" s="121"/>
      <c r="W52" s="121"/>
      <c r="X52" s="121"/>
      <c r="Y52" s="121"/>
      <c r="Z52" s="121"/>
      <c r="AA52" s="121"/>
      <c r="AB52" s="122"/>
      <c r="AC52" s="122"/>
      <c r="AD52" s="122"/>
      <c r="AE52" s="122"/>
      <c r="AF52" s="122"/>
      <c r="AG52" s="122"/>
      <c r="AH52" s="122"/>
      <c r="AI52" s="122"/>
      <c r="AJ52" s="122"/>
      <c r="AK52" s="122"/>
      <c r="AL52" s="122"/>
      <c r="AM52" s="122"/>
      <c r="AN52" s="122"/>
      <c r="AO52" s="122"/>
      <c r="AP52" s="122"/>
      <c r="AQ52" s="122"/>
      <c r="AR52" s="122"/>
    </row>
    <row r="53" spans="1:44" x14ac:dyDescent="0.2">
      <c r="A53" s="63"/>
      <c r="B53" s="63"/>
      <c r="C53" s="63"/>
      <c r="D53" s="63"/>
      <c r="E53" s="122"/>
      <c r="F53" s="122"/>
      <c r="G53" s="137"/>
      <c r="H53" s="122"/>
      <c r="I53" s="122"/>
      <c r="J53" s="122"/>
      <c r="K53" s="122"/>
      <c r="L53" s="122"/>
      <c r="M53" s="122"/>
      <c r="N53" s="122"/>
      <c r="O53" s="122"/>
      <c r="P53" s="122"/>
      <c r="Q53" s="122"/>
      <c r="R53" s="121"/>
      <c r="S53" s="121"/>
      <c r="T53" s="121"/>
      <c r="U53" s="121"/>
      <c r="V53" s="121"/>
      <c r="W53" s="121"/>
      <c r="X53" s="121"/>
      <c r="Y53" s="121"/>
      <c r="Z53" s="121"/>
      <c r="AA53" s="121"/>
      <c r="AB53" s="122"/>
      <c r="AC53" s="122"/>
      <c r="AD53" s="122"/>
      <c r="AE53" s="122"/>
      <c r="AF53" s="122"/>
      <c r="AG53" s="122"/>
      <c r="AH53" s="122"/>
      <c r="AI53" s="122"/>
      <c r="AJ53" s="122"/>
      <c r="AK53" s="122"/>
      <c r="AL53" s="122"/>
      <c r="AM53" s="122"/>
      <c r="AN53" s="122"/>
      <c r="AO53" s="122"/>
      <c r="AP53" s="122"/>
      <c r="AQ53" s="122"/>
      <c r="AR53" s="122"/>
    </row>
    <row r="54" spans="1:44" x14ac:dyDescent="0.2">
      <c r="A54" s="63"/>
      <c r="B54" s="63"/>
      <c r="C54" s="63"/>
      <c r="D54" s="63"/>
      <c r="E54" s="122"/>
      <c r="F54" s="122"/>
      <c r="G54" s="137"/>
      <c r="H54" s="122"/>
      <c r="I54" s="122"/>
      <c r="J54" s="122"/>
      <c r="K54" s="122"/>
      <c r="L54" s="122"/>
      <c r="M54" s="122"/>
      <c r="N54" s="122"/>
      <c r="O54" s="122"/>
      <c r="P54" s="122"/>
      <c r="Q54" s="122"/>
      <c r="R54" s="121"/>
      <c r="S54" s="121"/>
      <c r="T54" s="121"/>
      <c r="U54" s="121"/>
      <c r="V54" s="121"/>
      <c r="W54" s="121"/>
      <c r="X54" s="121"/>
      <c r="Y54" s="121"/>
      <c r="Z54" s="121"/>
      <c r="AA54" s="121"/>
      <c r="AB54" s="122"/>
      <c r="AC54" s="122"/>
      <c r="AD54" s="122"/>
      <c r="AE54" s="122"/>
      <c r="AF54" s="122"/>
      <c r="AG54" s="122"/>
      <c r="AH54" s="122"/>
      <c r="AI54" s="122"/>
      <c r="AJ54" s="122"/>
      <c r="AK54" s="122"/>
      <c r="AL54" s="122"/>
      <c r="AM54" s="122"/>
      <c r="AN54" s="122"/>
      <c r="AO54" s="122"/>
      <c r="AP54" s="122"/>
      <c r="AQ54" s="122"/>
      <c r="AR54" s="122"/>
    </row>
    <row r="55" spans="1:44" x14ac:dyDescent="0.2">
      <c r="A55" s="63"/>
      <c r="B55" s="63"/>
      <c r="C55" s="63"/>
      <c r="D55" s="63"/>
      <c r="E55" s="122"/>
      <c r="F55" s="122"/>
      <c r="G55" s="137"/>
      <c r="H55" s="122"/>
      <c r="I55" s="122"/>
      <c r="J55" s="122"/>
      <c r="K55" s="122"/>
      <c r="L55" s="122"/>
      <c r="M55" s="122"/>
      <c r="N55" s="122"/>
      <c r="O55" s="122"/>
      <c r="P55" s="122"/>
      <c r="Q55" s="122"/>
      <c r="R55" s="121"/>
      <c r="S55" s="121"/>
      <c r="T55" s="121"/>
      <c r="U55" s="121"/>
      <c r="V55" s="121"/>
      <c r="W55" s="121"/>
      <c r="X55" s="121"/>
      <c r="Y55" s="121"/>
      <c r="Z55" s="121"/>
      <c r="AA55" s="121"/>
      <c r="AB55" s="122"/>
      <c r="AC55" s="122"/>
      <c r="AD55" s="122"/>
      <c r="AE55" s="122"/>
      <c r="AF55" s="122"/>
      <c r="AG55" s="122"/>
      <c r="AH55" s="122"/>
      <c r="AI55" s="122"/>
      <c r="AJ55" s="122"/>
      <c r="AK55" s="122"/>
      <c r="AL55" s="122"/>
      <c r="AM55" s="122"/>
      <c r="AN55" s="122"/>
      <c r="AO55" s="122"/>
      <c r="AP55" s="122"/>
      <c r="AQ55" s="122"/>
      <c r="AR55" s="122"/>
    </row>
    <row r="56" spans="1:44" x14ac:dyDescent="0.2">
      <c r="A56" s="63"/>
      <c r="B56" s="63"/>
      <c r="C56" s="63"/>
      <c r="D56" s="63"/>
      <c r="E56" s="122"/>
      <c r="F56" s="122"/>
      <c r="G56" s="137"/>
      <c r="H56" s="122"/>
      <c r="I56" s="122"/>
      <c r="J56" s="122"/>
      <c r="K56" s="122"/>
      <c r="L56" s="122"/>
      <c r="M56" s="122"/>
      <c r="N56" s="122"/>
      <c r="O56" s="122"/>
      <c r="P56" s="122"/>
      <c r="Q56" s="122"/>
      <c r="R56" s="121"/>
      <c r="S56" s="121"/>
      <c r="T56" s="121"/>
      <c r="U56" s="121"/>
      <c r="V56" s="121"/>
      <c r="W56" s="121"/>
      <c r="X56" s="121"/>
      <c r="Y56" s="121"/>
      <c r="Z56" s="121"/>
      <c r="AA56" s="121"/>
      <c r="AB56" s="122"/>
      <c r="AC56" s="122"/>
      <c r="AD56" s="122"/>
      <c r="AE56" s="122"/>
      <c r="AF56" s="122"/>
      <c r="AG56" s="122"/>
      <c r="AH56" s="122"/>
      <c r="AI56" s="122"/>
      <c r="AJ56" s="122"/>
      <c r="AK56" s="122"/>
      <c r="AL56" s="122"/>
      <c r="AM56" s="122"/>
      <c r="AN56" s="122"/>
      <c r="AO56" s="122"/>
      <c r="AP56" s="122"/>
      <c r="AQ56" s="122"/>
      <c r="AR56" s="122"/>
    </row>
    <row r="57" spans="1:44" x14ac:dyDescent="0.2">
      <c r="A57" s="63"/>
      <c r="B57" s="63"/>
      <c r="C57" s="63"/>
      <c r="D57" s="63"/>
      <c r="E57" s="122"/>
      <c r="F57" s="122"/>
      <c r="G57" s="137"/>
      <c r="H57" s="122"/>
      <c r="I57" s="122"/>
      <c r="J57" s="122"/>
      <c r="K57" s="122"/>
      <c r="L57" s="122"/>
      <c r="M57" s="122"/>
      <c r="N57" s="122"/>
      <c r="O57" s="122"/>
      <c r="P57" s="122"/>
      <c r="Q57" s="122"/>
      <c r="R57" s="121"/>
      <c r="S57" s="121"/>
      <c r="T57" s="121"/>
      <c r="U57" s="121"/>
      <c r="V57" s="121"/>
      <c r="W57" s="121"/>
      <c r="X57" s="121"/>
      <c r="Y57" s="121"/>
      <c r="Z57" s="121"/>
      <c r="AA57" s="121"/>
      <c r="AB57" s="122"/>
      <c r="AC57" s="122"/>
      <c r="AD57" s="122"/>
      <c r="AE57" s="122"/>
      <c r="AF57" s="122"/>
      <c r="AG57" s="122"/>
      <c r="AH57" s="122"/>
      <c r="AI57" s="122"/>
      <c r="AJ57" s="122"/>
      <c r="AK57" s="122"/>
      <c r="AL57" s="122"/>
      <c r="AM57" s="122"/>
      <c r="AN57" s="122"/>
      <c r="AO57" s="122"/>
      <c r="AP57" s="122"/>
      <c r="AQ57" s="122"/>
      <c r="AR57" s="122"/>
    </row>
    <row r="58" spans="1:44" x14ac:dyDescent="0.2">
      <c r="A58" s="63"/>
      <c r="B58" s="63"/>
      <c r="C58" s="63"/>
      <c r="D58" s="63"/>
      <c r="E58" s="122"/>
      <c r="F58" s="122"/>
      <c r="G58" s="137"/>
      <c r="H58" s="122"/>
      <c r="I58" s="122"/>
      <c r="J58" s="122"/>
      <c r="K58" s="122"/>
      <c r="L58" s="122"/>
      <c r="M58" s="122"/>
      <c r="N58" s="122"/>
      <c r="O58" s="122"/>
      <c r="P58" s="122"/>
      <c r="Q58" s="122"/>
      <c r="R58" s="121"/>
      <c r="S58" s="121"/>
      <c r="T58" s="121"/>
      <c r="U58" s="121"/>
      <c r="V58" s="121"/>
      <c r="W58" s="121"/>
      <c r="X58" s="121"/>
      <c r="Y58" s="121"/>
      <c r="Z58" s="121"/>
      <c r="AA58" s="121"/>
      <c r="AB58" s="122"/>
      <c r="AC58" s="122"/>
      <c r="AD58" s="122"/>
      <c r="AE58" s="122"/>
      <c r="AF58" s="122"/>
      <c r="AG58" s="122"/>
      <c r="AH58" s="122"/>
      <c r="AI58" s="122"/>
      <c r="AJ58" s="122"/>
      <c r="AK58" s="122"/>
      <c r="AL58" s="122"/>
      <c r="AM58" s="122"/>
      <c r="AN58" s="122"/>
      <c r="AO58" s="122"/>
      <c r="AP58" s="122"/>
      <c r="AQ58" s="122"/>
      <c r="AR58" s="122"/>
    </row>
    <row r="59" spans="1:44" x14ac:dyDescent="0.2">
      <c r="A59" s="63"/>
      <c r="B59" s="63"/>
      <c r="C59" s="63"/>
      <c r="D59" s="63"/>
      <c r="E59" s="122"/>
      <c r="F59" s="122"/>
      <c r="G59" s="137"/>
      <c r="H59" s="122"/>
      <c r="I59" s="122"/>
      <c r="J59" s="122"/>
      <c r="K59" s="122"/>
      <c r="L59" s="122"/>
      <c r="M59" s="122"/>
      <c r="N59" s="122"/>
      <c r="O59" s="122"/>
      <c r="P59" s="122"/>
      <c r="Q59" s="122"/>
      <c r="R59" s="121"/>
      <c r="S59" s="121"/>
      <c r="T59" s="121"/>
      <c r="U59" s="121"/>
      <c r="V59" s="121"/>
      <c r="W59" s="121"/>
      <c r="X59" s="121"/>
      <c r="Y59" s="121"/>
      <c r="Z59" s="121"/>
      <c r="AA59" s="121"/>
      <c r="AB59" s="122"/>
      <c r="AC59" s="122"/>
      <c r="AD59" s="122"/>
      <c r="AE59" s="122"/>
      <c r="AF59" s="122"/>
      <c r="AG59" s="122"/>
      <c r="AH59" s="122"/>
      <c r="AI59" s="122"/>
      <c r="AJ59" s="122"/>
      <c r="AK59" s="122"/>
      <c r="AL59" s="122"/>
      <c r="AM59" s="122"/>
      <c r="AN59" s="122"/>
      <c r="AO59" s="122"/>
      <c r="AP59" s="122"/>
      <c r="AQ59" s="122"/>
      <c r="AR59" s="122"/>
    </row>
    <row r="60" spans="1:44" x14ac:dyDescent="0.2">
      <c r="A60" s="63"/>
      <c r="B60" s="63"/>
      <c r="C60" s="63"/>
      <c r="D60" s="63"/>
      <c r="E60" s="122"/>
      <c r="F60" s="122"/>
      <c r="G60" s="137"/>
      <c r="H60" s="122"/>
      <c r="I60" s="122"/>
      <c r="J60" s="122"/>
      <c r="K60" s="122"/>
      <c r="L60" s="122"/>
      <c r="M60" s="122"/>
      <c r="N60" s="122"/>
      <c r="O60" s="122"/>
      <c r="P60" s="122"/>
      <c r="Q60" s="122"/>
      <c r="R60" s="121"/>
      <c r="S60" s="121"/>
      <c r="T60" s="121"/>
      <c r="U60" s="121"/>
      <c r="V60" s="121"/>
      <c r="W60" s="121"/>
      <c r="X60" s="121"/>
      <c r="Y60" s="121"/>
      <c r="Z60" s="121"/>
      <c r="AA60" s="121"/>
      <c r="AB60" s="122"/>
      <c r="AC60" s="122"/>
      <c r="AD60" s="122"/>
      <c r="AE60" s="122"/>
      <c r="AF60" s="122"/>
      <c r="AG60" s="122"/>
      <c r="AH60" s="122"/>
      <c r="AI60" s="122"/>
      <c r="AJ60" s="122"/>
      <c r="AK60" s="122"/>
      <c r="AL60" s="122"/>
      <c r="AM60" s="122"/>
      <c r="AN60" s="122"/>
      <c r="AO60" s="122"/>
      <c r="AP60" s="122"/>
      <c r="AQ60" s="122"/>
      <c r="AR60" s="122"/>
    </row>
    <row r="61" spans="1:44" x14ac:dyDescent="0.2">
      <c r="A61" s="63"/>
      <c r="B61" s="63"/>
      <c r="C61" s="63"/>
      <c r="D61" s="63"/>
      <c r="E61" s="122"/>
      <c r="F61" s="122"/>
      <c r="G61" s="137"/>
      <c r="H61" s="122"/>
      <c r="I61" s="122"/>
      <c r="J61" s="122"/>
      <c r="K61" s="122"/>
      <c r="L61" s="122"/>
      <c r="M61" s="122"/>
      <c r="N61" s="122"/>
      <c r="O61" s="122"/>
      <c r="P61" s="122"/>
      <c r="Q61" s="122"/>
      <c r="R61" s="121"/>
      <c r="S61" s="121"/>
      <c r="T61" s="121"/>
      <c r="U61" s="121"/>
      <c r="V61" s="121"/>
      <c r="W61" s="121"/>
      <c r="X61" s="121"/>
      <c r="Y61" s="121"/>
      <c r="Z61" s="121"/>
      <c r="AA61" s="121"/>
      <c r="AB61" s="122"/>
      <c r="AC61" s="122"/>
      <c r="AD61" s="122"/>
      <c r="AE61" s="122"/>
      <c r="AF61" s="122"/>
      <c r="AG61" s="122"/>
      <c r="AH61" s="122"/>
      <c r="AI61" s="122"/>
      <c r="AJ61" s="122"/>
      <c r="AK61" s="122"/>
      <c r="AL61" s="122"/>
      <c r="AM61" s="122"/>
      <c r="AN61" s="122"/>
      <c r="AO61" s="122"/>
      <c r="AP61" s="122"/>
      <c r="AQ61" s="122"/>
      <c r="AR61" s="122"/>
    </row>
    <row r="62" spans="1:44" x14ac:dyDescent="0.2">
      <c r="A62" s="63"/>
      <c r="B62" s="63"/>
      <c r="C62" s="63"/>
      <c r="D62" s="63"/>
      <c r="E62" s="122"/>
      <c r="F62" s="122"/>
      <c r="G62" s="137"/>
      <c r="H62" s="122"/>
      <c r="I62" s="122"/>
      <c r="J62" s="122"/>
      <c r="K62" s="122"/>
      <c r="L62" s="122"/>
      <c r="M62" s="122"/>
      <c r="N62" s="122"/>
      <c r="O62" s="122"/>
      <c r="P62" s="122"/>
      <c r="Q62" s="122"/>
      <c r="R62" s="121"/>
      <c r="S62" s="121"/>
      <c r="T62" s="121"/>
      <c r="U62" s="121"/>
      <c r="V62" s="121"/>
      <c r="W62" s="121"/>
      <c r="X62" s="121"/>
      <c r="Y62" s="121"/>
      <c r="Z62" s="121"/>
      <c r="AA62" s="121"/>
      <c r="AB62" s="122"/>
      <c r="AC62" s="122"/>
      <c r="AD62" s="122"/>
      <c r="AE62" s="122"/>
      <c r="AF62" s="122"/>
      <c r="AG62" s="122"/>
      <c r="AH62" s="122"/>
      <c r="AI62" s="122"/>
      <c r="AJ62" s="122"/>
      <c r="AK62" s="122"/>
      <c r="AL62" s="122"/>
      <c r="AM62" s="122"/>
      <c r="AN62" s="122"/>
      <c r="AO62" s="122"/>
      <c r="AP62" s="122"/>
      <c r="AQ62" s="122"/>
      <c r="AR62" s="122"/>
    </row>
    <row r="63" spans="1:44" x14ac:dyDescent="0.2">
      <c r="A63" s="63"/>
      <c r="B63" s="63"/>
      <c r="C63" s="63"/>
      <c r="D63" s="63"/>
      <c r="E63" s="122"/>
      <c r="F63" s="122"/>
      <c r="G63" s="137"/>
      <c r="H63" s="122"/>
      <c r="I63" s="122"/>
      <c r="J63" s="122"/>
      <c r="K63" s="122"/>
      <c r="L63" s="122"/>
      <c r="M63" s="122"/>
      <c r="N63" s="122"/>
      <c r="O63" s="122"/>
      <c r="P63" s="122"/>
      <c r="Q63" s="122"/>
      <c r="R63" s="121"/>
      <c r="S63" s="121"/>
      <c r="T63" s="121"/>
      <c r="U63" s="121"/>
      <c r="V63" s="121"/>
      <c r="W63" s="121"/>
      <c r="X63" s="121"/>
      <c r="Y63" s="121"/>
      <c r="Z63" s="121"/>
      <c r="AA63" s="121"/>
      <c r="AB63" s="122"/>
      <c r="AC63" s="122"/>
      <c r="AD63" s="122"/>
      <c r="AE63" s="122"/>
      <c r="AF63" s="122"/>
      <c r="AG63" s="122"/>
      <c r="AH63" s="122"/>
      <c r="AI63" s="122"/>
      <c r="AJ63" s="122"/>
      <c r="AK63" s="122"/>
      <c r="AL63" s="122"/>
      <c r="AM63" s="122"/>
      <c r="AN63" s="122"/>
      <c r="AO63" s="122"/>
      <c r="AP63" s="122"/>
      <c r="AQ63" s="122"/>
      <c r="AR63" s="122"/>
    </row>
    <row r="64" spans="1:44" x14ac:dyDescent="0.2">
      <c r="A64" s="63"/>
      <c r="B64" s="63"/>
      <c r="C64" s="63"/>
      <c r="D64" s="63"/>
      <c r="E64" s="122"/>
      <c r="F64" s="122"/>
      <c r="G64" s="137"/>
      <c r="H64" s="122"/>
      <c r="I64" s="122"/>
      <c r="J64" s="122"/>
      <c r="K64" s="122"/>
      <c r="L64" s="122"/>
      <c r="M64" s="122"/>
      <c r="N64" s="122"/>
      <c r="O64" s="122"/>
      <c r="P64" s="122"/>
      <c r="Q64" s="122"/>
      <c r="R64" s="121"/>
      <c r="S64" s="121"/>
      <c r="T64" s="121"/>
      <c r="U64" s="121"/>
      <c r="V64" s="121"/>
      <c r="W64" s="121"/>
      <c r="X64" s="121"/>
      <c r="Y64" s="121"/>
      <c r="Z64" s="121"/>
      <c r="AA64" s="121"/>
      <c r="AB64" s="122"/>
      <c r="AC64" s="122"/>
      <c r="AD64" s="122"/>
      <c r="AE64" s="122"/>
      <c r="AF64" s="122"/>
      <c r="AG64" s="122"/>
      <c r="AH64" s="122"/>
      <c r="AI64" s="122"/>
      <c r="AJ64" s="122"/>
      <c r="AK64" s="122"/>
      <c r="AL64" s="122"/>
      <c r="AM64" s="122"/>
      <c r="AN64" s="122"/>
      <c r="AO64" s="122"/>
      <c r="AP64" s="122"/>
      <c r="AQ64" s="122"/>
      <c r="AR64" s="122"/>
    </row>
    <row r="65" spans="1:44" x14ac:dyDescent="0.2">
      <c r="A65" s="63"/>
      <c r="B65" s="63"/>
      <c r="C65" s="63"/>
      <c r="D65" s="63"/>
      <c r="E65" s="122"/>
      <c r="F65" s="122"/>
      <c r="G65" s="137"/>
      <c r="H65" s="122"/>
      <c r="I65" s="122"/>
      <c r="J65" s="122"/>
      <c r="K65" s="122"/>
      <c r="L65" s="122"/>
      <c r="M65" s="122"/>
      <c r="N65" s="122"/>
      <c r="O65" s="122"/>
      <c r="P65" s="122"/>
      <c r="Q65" s="122"/>
      <c r="R65" s="121"/>
      <c r="S65" s="121"/>
      <c r="T65" s="121"/>
      <c r="U65" s="121"/>
      <c r="V65" s="121"/>
      <c r="W65" s="121"/>
      <c r="X65" s="121"/>
      <c r="Y65" s="121"/>
      <c r="Z65" s="121"/>
      <c r="AA65" s="121"/>
      <c r="AB65" s="122"/>
      <c r="AC65" s="122"/>
      <c r="AD65" s="122"/>
      <c r="AE65" s="122"/>
      <c r="AF65" s="122"/>
      <c r="AG65" s="122"/>
      <c r="AH65" s="122"/>
      <c r="AI65" s="122"/>
      <c r="AJ65" s="122"/>
      <c r="AK65" s="122"/>
      <c r="AL65" s="122"/>
      <c r="AM65" s="122"/>
      <c r="AN65" s="122"/>
      <c r="AO65" s="122"/>
      <c r="AP65" s="122"/>
      <c r="AQ65" s="122"/>
      <c r="AR65" s="122"/>
    </row>
    <row r="66" spans="1:44" x14ac:dyDescent="0.2">
      <c r="A66" s="63"/>
      <c r="B66" s="63"/>
      <c r="C66" s="63"/>
      <c r="D66" s="63"/>
      <c r="E66" s="122"/>
      <c r="F66" s="122"/>
      <c r="G66" s="137"/>
      <c r="H66" s="122"/>
      <c r="I66" s="122"/>
      <c r="J66" s="122"/>
      <c r="K66" s="122"/>
      <c r="L66" s="122"/>
      <c r="M66" s="122"/>
      <c r="N66" s="122"/>
      <c r="O66" s="122"/>
      <c r="P66" s="122"/>
      <c r="Q66" s="122"/>
      <c r="R66" s="121"/>
      <c r="S66" s="121"/>
      <c r="T66" s="121"/>
      <c r="U66" s="121"/>
      <c r="V66" s="121"/>
      <c r="W66" s="121"/>
      <c r="X66" s="121"/>
      <c r="Y66" s="121"/>
      <c r="Z66" s="121"/>
      <c r="AA66" s="121"/>
      <c r="AB66" s="122"/>
      <c r="AC66" s="122"/>
      <c r="AD66" s="122"/>
      <c r="AE66" s="122"/>
      <c r="AF66" s="122"/>
      <c r="AG66" s="122"/>
      <c r="AH66" s="122"/>
      <c r="AI66" s="122"/>
      <c r="AJ66" s="122"/>
      <c r="AK66" s="122"/>
      <c r="AL66" s="122"/>
      <c r="AM66" s="122"/>
      <c r="AN66" s="122"/>
      <c r="AO66" s="122"/>
      <c r="AP66" s="122"/>
      <c r="AQ66" s="122"/>
      <c r="AR66" s="122"/>
    </row>
    <row r="67" spans="1:44" x14ac:dyDescent="0.2">
      <c r="A67" s="63"/>
      <c r="B67" s="63"/>
      <c r="C67" s="63"/>
      <c r="D67" s="63"/>
      <c r="E67" s="122"/>
      <c r="F67" s="122"/>
      <c r="G67" s="137"/>
      <c r="H67" s="122"/>
      <c r="I67" s="122"/>
      <c r="J67" s="122"/>
      <c r="K67" s="122"/>
      <c r="L67" s="122"/>
      <c r="M67" s="122"/>
      <c r="N67" s="122"/>
      <c r="O67" s="122"/>
      <c r="P67" s="122"/>
      <c r="Q67" s="122"/>
      <c r="R67" s="121"/>
      <c r="S67" s="121"/>
      <c r="T67" s="121"/>
      <c r="U67" s="121"/>
      <c r="V67" s="121"/>
      <c r="W67" s="121"/>
      <c r="X67" s="121"/>
      <c r="Y67" s="121"/>
      <c r="Z67" s="121"/>
      <c r="AA67" s="121"/>
      <c r="AB67" s="122"/>
      <c r="AC67" s="122"/>
      <c r="AD67" s="122"/>
      <c r="AE67" s="122"/>
      <c r="AF67" s="122"/>
      <c r="AG67" s="122"/>
      <c r="AH67" s="122"/>
      <c r="AI67" s="122"/>
      <c r="AJ67" s="122"/>
      <c r="AK67" s="122"/>
      <c r="AL67" s="122"/>
      <c r="AM67" s="122"/>
      <c r="AN67" s="122"/>
      <c r="AO67" s="122"/>
      <c r="AP67" s="122"/>
      <c r="AQ67" s="122"/>
      <c r="AR67" s="122"/>
    </row>
    <row r="68" spans="1:44" x14ac:dyDescent="0.2">
      <c r="A68" s="63"/>
      <c r="B68" s="63"/>
      <c r="C68" s="63"/>
      <c r="D68" s="63"/>
      <c r="E68" s="122"/>
      <c r="F68" s="122"/>
      <c r="G68" s="137"/>
      <c r="H68" s="122"/>
      <c r="I68" s="122"/>
      <c r="J68" s="122"/>
      <c r="K68" s="122"/>
      <c r="L68" s="122"/>
      <c r="M68" s="122"/>
      <c r="N68" s="122"/>
      <c r="O68" s="122"/>
      <c r="P68" s="122"/>
      <c r="Q68" s="122"/>
      <c r="R68" s="121"/>
      <c r="S68" s="121"/>
      <c r="T68" s="121"/>
      <c r="U68" s="121"/>
      <c r="V68" s="121"/>
      <c r="W68" s="121"/>
      <c r="X68" s="121"/>
      <c r="Y68" s="121"/>
      <c r="Z68" s="121"/>
      <c r="AA68" s="121"/>
      <c r="AB68" s="122"/>
      <c r="AC68" s="122"/>
      <c r="AD68" s="122"/>
      <c r="AE68" s="122"/>
      <c r="AF68" s="122"/>
      <c r="AG68" s="122"/>
      <c r="AH68" s="122"/>
      <c r="AI68" s="122"/>
      <c r="AJ68" s="122"/>
      <c r="AK68" s="122"/>
      <c r="AL68" s="122"/>
      <c r="AM68" s="122"/>
      <c r="AN68" s="122"/>
      <c r="AO68" s="122"/>
      <c r="AP68" s="122"/>
      <c r="AQ68" s="122"/>
      <c r="AR68" s="122"/>
    </row>
    <row r="69" spans="1:44" x14ac:dyDescent="0.2">
      <c r="A69" s="63"/>
      <c r="B69" s="63"/>
      <c r="C69" s="63"/>
      <c r="D69" s="63"/>
      <c r="E69" s="122"/>
      <c r="F69" s="122"/>
      <c r="G69" s="137"/>
      <c r="H69" s="122"/>
      <c r="I69" s="122"/>
      <c r="J69" s="122"/>
      <c r="K69" s="122"/>
      <c r="L69" s="122"/>
      <c r="M69" s="122"/>
      <c r="N69" s="122"/>
      <c r="O69" s="122"/>
      <c r="P69" s="122"/>
      <c r="Q69" s="122"/>
      <c r="R69" s="121"/>
      <c r="S69" s="121"/>
      <c r="T69" s="121"/>
      <c r="U69" s="121"/>
      <c r="V69" s="121"/>
      <c r="W69" s="121"/>
      <c r="X69" s="121"/>
      <c r="Y69" s="121"/>
      <c r="Z69" s="121"/>
      <c r="AA69" s="121"/>
      <c r="AB69" s="122"/>
      <c r="AC69" s="122"/>
      <c r="AD69" s="122"/>
      <c r="AE69" s="122"/>
      <c r="AF69" s="122"/>
      <c r="AG69" s="122"/>
      <c r="AH69" s="122"/>
      <c r="AI69" s="122"/>
      <c r="AJ69" s="122"/>
      <c r="AK69" s="122"/>
      <c r="AL69" s="122"/>
      <c r="AM69" s="122"/>
      <c r="AN69" s="122"/>
      <c r="AO69" s="122"/>
      <c r="AP69" s="122"/>
      <c r="AQ69" s="122"/>
      <c r="AR69" s="122"/>
    </row>
    <row r="70" spans="1:44" x14ac:dyDescent="0.2">
      <c r="A70" s="63"/>
      <c r="B70" s="63"/>
      <c r="C70" s="63"/>
      <c r="D70" s="63"/>
      <c r="E70" s="122"/>
      <c r="F70" s="122"/>
      <c r="G70" s="137"/>
      <c r="H70" s="122"/>
      <c r="I70" s="122"/>
      <c r="J70" s="122"/>
      <c r="K70" s="122"/>
      <c r="L70" s="122"/>
      <c r="M70" s="122"/>
      <c r="N70" s="122"/>
      <c r="O70" s="122"/>
      <c r="P70" s="122"/>
      <c r="Q70" s="122"/>
      <c r="R70" s="121"/>
      <c r="S70" s="121"/>
      <c r="T70" s="121"/>
      <c r="U70" s="121"/>
      <c r="V70" s="121"/>
      <c r="W70" s="121"/>
      <c r="X70" s="121"/>
      <c r="Y70" s="121"/>
      <c r="Z70" s="121"/>
      <c r="AA70" s="121"/>
      <c r="AB70" s="122"/>
      <c r="AC70" s="122"/>
      <c r="AD70" s="122"/>
      <c r="AE70" s="122"/>
      <c r="AF70" s="122"/>
      <c r="AG70" s="122"/>
      <c r="AH70" s="122"/>
      <c r="AI70" s="122"/>
      <c r="AJ70" s="122"/>
      <c r="AK70" s="122"/>
      <c r="AL70" s="122"/>
      <c r="AM70" s="122"/>
      <c r="AN70" s="122"/>
      <c r="AO70" s="122"/>
      <c r="AP70" s="122"/>
      <c r="AQ70" s="122"/>
      <c r="AR70" s="122"/>
    </row>
    <row r="71" spans="1:44" x14ac:dyDescent="0.2">
      <c r="A71" s="63"/>
      <c r="B71" s="63"/>
      <c r="C71" s="63"/>
      <c r="D71" s="63"/>
      <c r="E71" s="122"/>
      <c r="F71" s="122"/>
      <c r="G71" s="137"/>
      <c r="H71" s="122"/>
      <c r="I71" s="122"/>
      <c r="J71" s="122"/>
      <c r="K71" s="122"/>
      <c r="L71" s="122"/>
      <c r="M71" s="122"/>
      <c r="N71" s="122"/>
      <c r="O71" s="122"/>
      <c r="P71" s="122"/>
      <c r="Q71" s="122"/>
      <c r="R71" s="121"/>
      <c r="S71" s="121"/>
      <c r="T71" s="121"/>
      <c r="U71" s="121"/>
      <c r="V71" s="121"/>
      <c r="W71" s="121"/>
      <c r="X71" s="121"/>
      <c r="Y71" s="121"/>
      <c r="Z71" s="121"/>
      <c r="AA71" s="121"/>
      <c r="AB71" s="122"/>
      <c r="AC71" s="122"/>
      <c r="AD71" s="122"/>
      <c r="AE71" s="122"/>
      <c r="AF71" s="122"/>
      <c r="AG71" s="122"/>
      <c r="AH71" s="122"/>
      <c r="AI71" s="122"/>
      <c r="AJ71" s="122"/>
      <c r="AK71" s="122"/>
      <c r="AL71" s="122"/>
      <c r="AM71" s="122"/>
      <c r="AN71" s="122"/>
      <c r="AO71" s="122"/>
      <c r="AP71" s="122"/>
      <c r="AQ71" s="122"/>
      <c r="AR71" s="122"/>
    </row>
    <row r="72" spans="1:44" x14ac:dyDescent="0.2">
      <c r="A72" s="63"/>
      <c r="B72" s="63"/>
      <c r="C72" s="63"/>
      <c r="D72" s="63"/>
      <c r="E72" s="122"/>
      <c r="F72" s="122"/>
      <c r="G72" s="137"/>
      <c r="H72" s="122"/>
      <c r="I72" s="122"/>
      <c r="J72" s="122"/>
      <c r="K72" s="122"/>
      <c r="L72" s="122"/>
      <c r="M72" s="122"/>
      <c r="N72" s="122"/>
      <c r="O72" s="122"/>
      <c r="P72" s="122"/>
      <c r="Q72" s="122"/>
      <c r="R72" s="121"/>
      <c r="S72" s="121"/>
      <c r="T72" s="121"/>
      <c r="U72" s="121"/>
      <c r="V72" s="121"/>
      <c r="W72" s="121"/>
      <c r="X72" s="121"/>
      <c r="Y72" s="121"/>
      <c r="Z72" s="121"/>
      <c r="AA72" s="121"/>
      <c r="AB72" s="122"/>
      <c r="AC72" s="122"/>
      <c r="AD72" s="122"/>
      <c r="AE72" s="122"/>
      <c r="AF72" s="122"/>
      <c r="AG72" s="122"/>
      <c r="AH72" s="122"/>
      <c r="AI72" s="122"/>
      <c r="AJ72" s="122"/>
      <c r="AK72" s="122"/>
      <c r="AL72" s="122"/>
      <c r="AM72" s="122"/>
      <c r="AN72" s="122"/>
      <c r="AO72" s="122"/>
      <c r="AP72" s="122"/>
      <c r="AQ72" s="122"/>
      <c r="AR72" s="122"/>
    </row>
    <row r="73" spans="1:44" x14ac:dyDescent="0.2">
      <c r="A73" s="63"/>
      <c r="B73" s="63"/>
      <c r="C73" s="63"/>
      <c r="D73" s="63"/>
      <c r="E73" s="122"/>
      <c r="F73" s="122"/>
      <c r="G73" s="137"/>
      <c r="H73" s="122"/>
      <c r="I73" s="122"/>
      <c r="J73" s="122"/>
      <c r="K73" s="122"/>
      <c r="L73" s="122"/>
      <c r="M73" s="122"/>
      <c r="N73" s="122"/>
      <c r="O73" s="122"/>
      <c r="P73" s="122"/>
      <c r="Q73" s="122"/>
      <c r="R73" s="121"/>
      <c r="S73" s="121"/>
      <c r="T73" s="121"/>
      <c r="U73" s="121"/>
      <c r="V73" s="121"/>
      <c r="W73" s="121"/>
      <c r="X73" s="121"/>
      <c r="Y73" s="121"/>
      <c r="Z73" s="121"/>
      <c r="AA73" s="121"/>
      <c r="AB73" s="122"/>
      <c r="AC73" s="122"/>
      <c r="AD73" s="122"/>
      <c r="AE73" s="122"/>
      <c r="AF73" s="122"/>
      <c r="AG73" s="122"/>
      <c r="AH73" s="122"/>
      <c r="AI73" s="122"/>
      <c r="AJ73" s="122"/>
      <c r="AK73" s="122"/>
      <c r="AL73" s="122"/>
      <c r="AM73" s="122"/>
      <c r="AN73" s="122"/>
      <c r="AO73" s="122"/>
      <c r="AP73" s="122"/>
      <c r="AQ73" s="122"/>
      <c r="AR73" s="122"/>
    </row>
    <row r="74" spans="1:44" x14ac:dyDescent="0.2">
      <c r="A74" s="63"/>
      <c r="B74" s="63"/>
      <c r="C74" s="63"/>
      <c r="D74" s="63"/>
      <c r="E74" s="122"/>
      <c r="F74" s="122"/>
      <c r="G74" s="137"/>
      <c r="H74" s="122"/>
      <c r="I74" s="122"/>
      <c r="J74" s="122"/>
      <c r="K74" s="122"/>
      <c r="L74" s="122"/>
      <c r="M74" s="122"/>
      <c r="N74" s="122"/>
      <c r="O74" s="122"/>
      <c r="P74" s="122"/>
      <c r="Q74" s="122"/>
      <c r="R74" s="121"/>
      <c r="S74" s="121"/>
      <c r="T74" s="121"/>
      <c r="U74" s="121"/>
      <c r="V74" s="121"/>
      <c r="W74" s="121"/>
      <c r="X74" s="121"/>
      <c r="Y74" s="121"/>
      <c r="Z74" s="121"/>
      <c r="AA74" s="121"/>
      <c r="AB74" s="122"/>
      <c r="AC74" s="122"/>
      <c r="AD74" s="122"/>
      <c r="AE74" s="122"/>
      <c r="AF74" s="122"/>
      <c r="AG74" s="122"/>
      <c r="AH74" s="122"/>
      <c r="AI74" s="122"/>
      <c r="AJ74" s="122"/>
      <c r="AK74" s="122"/>
      <c r="AL74" s="122"/>
      <c r="AM74" s="122"/>
      <c r="AN74" s="122"/>
      <c r="AO74" s="122"/>
      <c r="AP74" s="122"/>
      <c r="AQ74" s="122"/>
      <c r="AR74" s="122"/>
    </row>
    <row r="75" spans="1:44" x14ac:dyDescent="0.2">
      <c r="A75" s="63"/>
      <c r="B75" s="63"/>
      <c r="C75" s="63"/>
      <c r="D75" s="63"/>
      <c r="E75" s="122"/>
      <c r="F75" s="122"/>
      <c r="G75" s="137"/>
      <c r="H75" s="122"/>
      <c r="I75" s="122"/>
      <c r="J75" s="122"/>
      <c r="K75" s="122"/>
      <c r="L75" s="122"/>
      <c r="M75" s="122"/>
      <c r="N75" s="122"/>
      <c r="O75" s="122"/>
      <c r="P75" s="122"/>
      <c r="Q75" s="122"/>
      <c r="R75" s="121"/>
      <c r="S75" s="121"/>
      <c r="T75" s="121"/>
      <c r="U75" s="121"/>
      <c r="V75" s="121"/>
      <c r="W75" s="121"/>
      <c r="X75" s="121"/>
      <c r="Y75" s="121"/>
      <c r="Z75" s="121"/>
      <c r="AA75" s="121"/>
      <c r="AB75" s="122"/>
      <c r="AC75" s="122"/>
      <c r="AD75" s="122"/>
      <c r="AE75" s="122"/>
      <c r="AF75" s="122"/>
      <c r="AG75" s="122"/>
      <c r="AH75" s="122"/>
      <c r="AI75" s="122"/>
      <c r="AJ75" s="122"/>
      <c r="AK75" s="122"/>
      <c r="AL75" s="122"/>
      <c r="AM75" s="122"/>
      <c r="AN75" s="122"/>
      <c r="AO75" s="122"/>
      <c r="AP75" s="122"/>
      <c r="AQ75" s="122"/>
      <c r="AR75" s="122"/>
    </row>
    <row r="76" spans="1:44" x14ac:dyDescent="0.2">
      <c r="A76" s="63"/>
      <c r="B76" s="63"/>
      <c r="C76" s="63"/>
      <c r="D76" s="63"/>
      <c r="E76" s="122"/>
      <c r="F76" s="122"/>
      <c r="G76" s="137"/>
      <c r="H76" s="122"/>
      <c r="I76" s="122"/>
      <c r="J76" s="122"/>
      <c r="K76" s="122"/>
      <c r="L76" s="122"/>
      <c r="M76" s="122"/>
      <c r="N76" s="122"/>
      <c r="O76" s="122"/>
      <c r="P76" s="122"/>
      <c r="Q76" s="122"/>
      <c r="R76" s="121"/>
      <c r="S76" s="121"/>
      <c r="T76" s="121"/>
      <c r="U76" s="121"/>
      <c r="V76" s="121"/>
      <c r="W76" s="121"/>
      <c r="X76" s="121"/>
      <c r="Y76" s="121"/>
      <c r="Z76" s="121"/>
      <c r="AA76" s="121"/>
      <c r="AB76" s="122"/>
      <c r="AC76" s="122"/>
      <c r="AD76" s="122"/>
      <c r="AE76" s="122"/>
      <c r="AF76" s="122"/>
      <c r="AG76" s="122"/>
      <c r="AH76" s="122"/>
      <c r="AI76" s="122"/>
      <c r="AJ76" s="122"/>
      <c r="AK76" s="122"/>
      <c r="AL76" s="122"/>
      <c r="AM76" s="122"/>
      <c r="AN76" s="122"/>
      <c r="AO76" s="122"/>
      <c r="AP76" s="122"/>
      <c r="AQ76" s="122"/>
      <c r="AR76" s="122"/>
    </row>
    <row r="77" spans="1:44" x14ac:dyDescent="0.2">
      <c r="A77" s="63"/>
      <c r="B77" s="63"/>
      <c r="C77" s="63"/>
      <c r="D77" s="63"/>
      <c r="E77" s="122"/>
      <c r="F77" s="122"/>
      <c r="G77" s="137"/>
      <c r="H77" s="122"/>
      <c r="I77" s="122"/>
      <c r="J77" s="122"/>
      <c r="K77" s="122"/>
      <c r="L77" s="122"/>
      <c r="M77" s="122"/>
      <c r="N77" s="122"/>
      <c r="O77" s="122"/>
      <c r="P77" s="122"/>
      <c r="Q77" s="122"/>
      <c r="R77" s="121"/>
      <c r="S77" s="121"/>
      <c r="T77" s="121"/>
      <c r="U77" s="121"/>
      <c r="V77" s="121"/>
      <c r="W77" s="121"/>
      <c r="X77" s="121"/>
      <c r="Y77" s="121"/>
      <c r="Z77" s="121"/>
      <c r="AA77" s="121"/>
      <c r="AB77" s="122"/>
      <c r="AC77" s="122"/>
      <c r="AD77" s="122"/>
      <c r="AE77" s="122"/>
      <c r="AF77" s="122"/>
      <c r="AG77" s="122"/>
      <c r="AH77" s="122"/>
      <c r="AI77" s="122"/>
      <c r="AJ77" s="122"/>
      <c r="AK77" s="122"/>
      <c r="AL77" s="122"/>
      <c r="AM77" s="122"/>
      <c r="AN77" s="122"/>
      <c r="AO77" s="122"/>
      <c r="AP77" s="122"/>
      <c r="AQ77" s="122"/>
      <c r="AR77" s="122"/>
    </row>
    <row r="78" spans="1:44" x14ac:dyDescent="0.2">
      <c r="A78" s="63"/>
      <c r="B78" s="63"/>
      <c r="C78" s="63"/>
      <c r="D78" s="63"/>
      <c r="E78" s="122"/>
      <c r="F78" s="122"/>
      <c r="G78" s="137"/>
      <c r="H78" s="122"/>
      <c r="I78" s="122"/>
      <c r="J78" s="122"/>
      <c r="K78" s="122"/>
      <c r="L78" s="122"/>
      <c r="M78" s="122"/>
      <c r="N78" s="122"/>
      <c r="O78" s="122"/>
      <c r="P78" s="122"/>
      <c r="Q78" s="122"/>
      <c r="R78" s="121"/>
      <c r="S78" s="121"/>
      <c r="T78" s="121"/>
      <c r="U78" s="121"/>
      <c r="V78" s="121"/>
      <c r="W78" s="121"/>
      <c r="X78" s="121"/>
      <c r="Y78" s="121"/>
      <c r="Z78" s="121"/>
      <c r="AA78" s="121"/>
      <c r="AB78" s="122"/>
      <c r="AC78" s="122"/>
      <c r="AD78" s="122"/>
      <c r="AE78" s="122"/>
      <c r="AF78" s="122"/>
      <c r="AG78" s="122"/>
      <c r="AH78" s="122"/>
      <c r="AI78" s="122"/>
      <c r="AJ78" s="122"/>
      <c r="AK78" s="122"/>
      <c r="AL78" s="122"/>
      <c r="AM78" s="122"/>
      <c r="AN78" s="122"/>
      <c r="AO78" s="122"/>
      <c r="AP78" s="122"/>
      <c r="AQ78" s="122"/>
      <c r="AR78" s="122"/>
    </row>
    <row r="79" spans="1:44" x14ac:dyDescent="0.2">
      <c r="A79" s="63"/>
      <c r="B79" s="63"/>
      <c r="C79" s="63"/>
      <c r="D79" s="63"/>
      <c r="E79" s="122"/>
      <c r="F79" s="122"/>
      <c r="G79" s="137"/>
      <c r="H79" s="122"/>
      <c r="I79" s="122"/>
      <c r="J79" s="122"/>
      <c r="K79" s="122"/>
      <c r="L79" s="122"/>
      <c r="M79" s="122"/>
      <c r="N79" s="122"/>
      <c r="O79" s="122"/>
      <c r="P79" s="122"/>
      <c r="Q79" s="122"/>
      <c r="R79" s="121"/>
      <c r="S79" s="121"/>
      <c r="T79" s="121"/>
      <c r="U79" s="121"/>
      <c r="V79" s="121"/>
      <c r="W79" s="121"/>
      <c r="X79" s="121"/>
      <c r="Y79" s="121"/>
      <c r="Z79" s="121"/>
      <c r="AA79" s="121"/>
      <c r="AB79" s="122"/>
      <c r="AC79" s="122"/>
      <c r="AD79" s="122"/>
      <c r="AE79" s="122"/>
      <c r="AF79" s="122"/>
      <c r="AG79" s="122"/>
      <c r="AH79" s="122"/>
      <c r="AI79" s="122"/>
      <c r="AJ79" s="122"/>
      <c r="AK79" s="122"/>
      <c r="AL79" s="122"/>
      <c r="AM79" s="122"/>
      <c r="AN79" s="122"/>
      <c r="AO79" s="122"/>
      <c r="AP79" s="122"/>
      <c r="AQ79" s="122"/>
      <c r="AR79" s="122"/>
    </row>
    <row r="80" spans="1:44" x14ac:dyDescent="0.2">
      <c r="A80" s="63"/>
      <c r="B80" s="63"/>
      <c r="C80" s="63"/>
      <c r="D80" s="63"/>
      <c r="E80" s="122"/>
      <c r="F80" s="122"/>
      <c r="G80" s="137"/>
      <c r="H80" s="122"/>
      <c r="I80" s="122"/>
      <c r="J80" s="122"/>
      <c r="K80" s="122"/>
      <c r="L80" s="122"/>
      <c r="M80" s="122"/>
      <c r="N80" s="122"/>
      <c r="O80" s="122"/>
      <c r="P80" s="122"/>
      <c r="Q80" s="122"/>
      <c r="R80" s="121"/>
      <c r="S80" s="121"/>
      <c r="T80" s="121"/>
      <c r="U80" s="121"/>
      <c r="V80" s="121"/>
      <c r="W80" s="121"/>
      <c r="X80" s="121"/>
      <c r="Y80" s="121"/>
      <c r="Z80" s="121"/>
      <c r="AA80" s="121"/>
      <c r="AB80" s="122"/>
      <c r="AC80" s="122"/>
      <c r="AD80" s="122"/>
      <c r="AE80" s="122"/>
      <c r="AF80" s="122"/>
      <c r="AG80" s="122"/>
      <c r="AH80" s="122"/>
      <c r="AI80" s="122"/>
      <c r="AJ80" s="122"/>
      <c r="AK80" s="122"/>
      <c r="AL80" s="122"/>
      <c r="AM80" s="122"/>
      <c r="AN80" s="122"/>
      <c r="AO80" s="122"/>
      <c r="AP80" s="122"/>
      <c r="AQ80" s="122"/>
      <c r="AR80" s="122"/>
    </row>
    <row r="81" spans="1:44" x14ac:dyDescent="0.2">
      <c r="A81" s="63"/>
      <c r="B81" s="63"/>
      <c r="C81" s="63"/>
      <c r="D81" s="63"/>
      <c r="E81" s="122"/>
      <c r="F81" s="122"/>
      <c r="G81" s="137"/>
      <c r="H81" s="122"/>
      <c r="I81" s="122"/>
      <c r="J81" s="122"/>
      <c r="K81" s="122"/>
      <c r="L81" s="122"/>
      <c r="M81" s="122"/>
      <c r="N81" s="122"/>
      <c r="O81" s="122"/>
      <c r="P81" s="122"/>
      <c r="Q81" s="122"/>
      <c r="R81" s="121"/>
      <c r="S81" s="121"/>
      <c r="T81" s="121"/>
      <c r="U81" s="121"/>
      <c r="V81" s="121"/>
      <c r="W81" s="121"/>
      <c r="X81" s="121"/>
      <c r="Y81" s="121"/>
      <c r="Z81" s="121"/>
      <c r="AA81" s="121"/>
      <c r="AB81" s="122"/>
      <c r="AC81" s="122"/>
      <c r="AD81" s="122"/>
      <c r="AE81" s="122"/>
      <c r="AF81" s="122"/>
      <c r="AG81" s="122"/>
      <c r="AH81" s="122"/>
      <c r="AI81" s="122"/>
      <c r="AJ81" s="122"/>
      <c r="AK81" s="122"/>
      <c r="AL81" s="122"/>
      <c r="AM81" s="122"/>
      <c r="AN81" s="122"/>
      <c r="AO81" s="122"/>
      <c r="AP81" s="122"/>
      <c r="AQ81" s="122"/>
      <c r="AR81" s="122"/>
    </row>
    <row r="82" spans="1:44" x14ac:dyDescent="0.2">
      <c r="A82" s="63"/>
      <c r="B82" s="63"/>
      <c r="C82" s="63"/>
      <c r="D82" s="63"/>
      <c r="E82" s="122"/>
      <c r="F82" s="122"/>
      <c r="G82" s="137"/>
      <c r="H82" s="122"/>
      <c r="I82" s="122"/>
      <c r="J82" s="122"/>
      <c r="K82" s="122"/>
      <c r="L82" s="122"/>
      <c r="M82" s="122"/>
      <c r="N82" s="122"/>
      <c r="O82" s="122"/>
      <c r="P82" s="122"/>
      <c r="Q82" s="122"/>
      <c r="R82" s="121"/>
      <c r="S82" s="121"/>
      <c r="T82" s="121"/>
      <c r="U82" s="121"/>
      <c r="V82" s="121"/>
      <c r="W82" s="121"/>
      <c r="X82" s="121"/>
      <c r="Y82" s="121"/>
      <c r="Z82" s="121"/>
      <c r="AA82" s="121"/>
      <c r="AB82" s="122"/>
      <c r="AC82" s="122"/>
      <c r="AD82" s="122"/>
      <c r="AE82" s="122"/>
      <c r="AF82" s="122"/>
      <c r="AG82" s="122"/>
      <c r="AH82" s="122"/>
      <c r="AI82" s="122"/>
      <c r="AJ82" s="122"/>
      <c r="AK82" s="122"/>
      <c r="AL82" s="122"/>
      <c r="AM82" s="122"/>
      <c r="AN82" s="122"/>
      <c r="AO82" s="122"/>
      <c r="AP82" s="122"/>
      <c r="AQ82" s="122"/>
      <c r="AR82" s="122"/>
    </row>
    <row r="83" spans="1:44" x14ac:dyDescent="0.2">
      <c r="A83" s="63"/>
      <c r="B83" s="63"/>
      <c r="C83" s="63"/>
      <c r="D83" s="63"/>
      <c r="E83" s="122"/>
      <c r="F83" s="122"/>
      <c r="G83" s="137"/>
      <c r="H83" s="122"/>
      <c r="I83" s="122"/>
      <c r="J83" s="122"/>
      <c r="K83" s="122"/>
      <c r="L83" s="122"/>
      <c r="M83" s="122"/>
      <c r="N83" s="122"/>
      <c r="O83" s="122"/>
      <c r="P83" s="122"/>
      <c r="Q83" s="122"/>
      <c r="R83" s="121"/>
      <c r="S83" s="121"/>
      <c r="T83" s="121"/>
      <c r="U83" s="121"/>
      <c r="V83" s="121"/>
      <c r="W83" s="121"/>
      <c r="X83" s="121"/>
      <c r="Y83" s="121"/>
      <c r="Z83" s="121"/>
      <c r="AA83" s="121"/>
      <c r="AB83" s="122"/>
      <c r="AC83" s="122"/>
      <c r="AD83" s="122"/>
      <c r="AE83" s="122"/>
      <c r="AF83" s="122"/>
      <c r="AG83" s="122"/>
      <c r="AH83" s="122"/>
      <c r="AI83" s="122"/>
      <c r="AJ83" s="122"/>
      <c r="AK83" s="122"/>
      <c r="AL83" s="122"/>
      <c r="AM83" s="122"/>
      <c r="AN83" s="122"/>
      <c r="AO83" s="122"/>
      <c r="AP83" s="122"/>
      <c r="AQ83" s="122"/>
      <c r="AR83" s="122"/>
    </row>
    <row r="84" spans="1:44" x14ac:dyDescent="0.2">
      <c r="A84" s="63"/>
      <c r="B84" s="63"/>
      <c r="C84" s="63"/>
      <c r="D84" s="63"/>
      <c r="E84" s="122"/>
      <c r="F84" s="122"/>
      <c r="G84" s="137"/>
      <c r="H84" s="122"/>
      <c r="I84" s="122"/>
      <c r="J84" s="122"/>
      <c r="K84" s="122"/>
      <c r="L84" s="122"/>
      <c r="M84" s="122"/>
      <c r="N84" s="122"/>
      <c r="O84" s="122"/>
      <c r="P84" s="122"/>
      <c r="Q84" s="122"/>
      <c r="R84" s="121"/>
      <c r="S84" s="121"/>
      <c r="T84" s="121"/>
      <c r="U84" s="121"/>
      <c r="V84" s="121"/>
      <c r="W84" s="121"/>
      <c r="X84" s="121"/>
      <c r="Y84" s="121"/>
      <c r="Z84" s="121"/>
      <c r="AA84" s="121"/>
      <c r="AB84" s="122"/>
      <c r="AC84" s="122"/>
      <c r="AD84" s="122"/>
      <c r="AE84" s="122"/>
      <c r="AF84" s="122"/>
      <c r="AG84" s="122"/>
      <c r="AH84" s="122"/>
      <c r="AI84" s="122"/>
      <c r="AJ84" s="122"/>
      <c r="AK84" s="122"/>
      <c r="AL84" s="122"/>
      <c r="AM84" s="122"/>
      <c r="AN84" s="122"/>
      <c r="AO84" s="122"/>
      <c r="AP84" s="122"/>
      <c r="AQ84" s="122"/>
      <c r="AR84" s="122"/>
    </row>
    <row r="85" spans="1:44" x14ac:dyDescent="0.2">
      <c r="A85" s="63"/>
      <c r="B85" s="63"/>
      <c r="C85" s="63"/>
      <c r="D85" s="63"/>
      <c r="E85" s="122"/>
      <c r="F85" s="122"/>
      <c r="G85" s="137"/>
      <c r="H85" s="122"/>
      <c r="I85" s="122"/>
      <c r="J85" s="122"/>
      <c r="K85" s="122"/>
      <c r="L85" s="122"/>
      <c r="M85" s="122"/>
      <c r="N85" s="122"/>
      <c r="O85" s="122"/>
      <c r="P85" s="122"/>
      <c r="Q85" s="122"/>
      <c r="R85" s="121"/>
      <c r="S85" s="121"/>
      <c r="T85" s="121"/>
      <c r="U85" s="121"/>
      <c r="V85" s="121"/>
      <c r="W85" s="121"/>
      <c r="X85" s="121"/>
      <c r="Y85" s="121"/>
      <c r="Z85" s="121"/>
      <c r="AA85" s="121"/>
      <c r="AB85" s="122"/>
      <c r="AC85" s="122"/>
      <c r="AD85" s="122"/>
      <c r="AE85" s="122"/>
      <c r="AF85" s="122"/>
      <c r="AG85" s="122"/>
      <c r="AH85" s="122"/>
      <c r="AI85" s="122"/>
      <c r="AJ85" s="122"/>
      <c r="AK85" s="122"/>
      <c r="AL85" s="122"/>
      <c r="AM85" s="122"/>
      <c r="AN85" s="122"/>
      <c r="AO85" s="122"/>
      <c r="AP85" s="122"/>
      <c r="AQ85" s="122"/>
      <c r="AR85" s="122"/>
    </row>
    <row r="86" spans="1:44" x14ac:dyDescent="0.2">
      <c r="A86" s="63"/>
      <c r="B86" s="63"/>
      <c r="C86" s="63"/>
      <c r="D86" s="63"/>
      <c r="E86" s="122"/>
      <c r="F86" s="122"/>
      <c r="G86" s="137"/>
      <c r="H86" s="122"/>
      <c r="I86" s="122"/>
      <c r="J86" s="122"/>
      <c r="K86" s="122"/>
      <c r="L86" s="122"/>
      <c r="M86" s="122"/>
      <c r="N86" s="122"/>
      <c r="O86" s="122"/>
      <c r="P86" s="122"/>
      <c r="Q86" s="122"/>
      <c r="R86" s="121"/>
      <c r="S86" s="121"/>
      <c r="T86" s="121"/>
      <c r="U86" s="121"/>
      <c r="V86" s="121"/>
      <c r="W86" s="121"/>
      <c r="X86" s="121"/>
      <c r="Y86" s="121"/>
      <c r="Z86" s="121"/>
      <c r="AA86" s="121"/>
      <c r="AB86" s="122"/>
      <c r="AC86" s="122"/>
      <c r="AD86" s="122"/>
      <c r="AE86" s="122"/>
      <c r="AF86" s="122"/>
      <c r="AG86" s="122"/>
      <c r="AH86" s="122"/>
      <c r="AI86" s="122"/>
      <c r="AJ86" s="122"/>
      <c r="AK86" s="122"/>
      <c r="AL86" s="122"/>
      <c r="AM86" s="122"/>
      <c r="AN86" s="122"/>
      <c r="AO86" s="122"/>
      <c r="AP86" s="122"/>
      <c r="AQ86" s="122"/>
      <c r="AR86" s="122"/>
    </row>
    <row r="87" spans="1:44" x14ac:dyDescent="0.2">
      <c r="A87" s="63"/>
      <c r="B87" s="63"/>
      <c r="C87" s="63"/>
      <c r="D87" s="63"/>
      <c r="E87" s="122"/>
      <c r="F87" s="122"/>
      <c r="G87" s="137"/>
      <c r="H87" s="122"/>
      <c r="I87" s="122"/>
      <c r="J87" s="122"/>
      <c r="K87" s="122"/>
      <c r="L87" s="122"/>
      <c r="M87" s="122"/>
      <c r="N87" s="122"/>
      <c r="O87" s="122"/>
      <c r="P87" s="122"/>
      <c r="Q87" s="122"/>
      <c r="R87" s="121"/>
      <c r="S87" s="121"/>
      <c r="T87" s="121"/>
      <c r="U87" s="121"/>
      <c r="V87" s="121"/>
      <c r="W87" s="121"/>
      <c r="X87" s="121"/>
      <c r="Y87" s="121"/>
      <c r="Z87" s="121"/>
      <c r="AA87" s="121"/>
      <c r="AB87" s="122"/>
      <c r="AC87" s="122"/>
      <c r="AD87" s="122"/>
      <c r="AE87" s="122"/>
      <c r="AF87" s="122"/>
      <c r="AG87" s="122"/>
      <c r="AH87" s="122"/>
      <c r="AI87" s="122"/>
      <c r="AJ87" s="122"/>
      <c r="AK87" s="122"/>
      <c r="AL87" s="122"/>
      <c r="AM87" s="122"/>
      <c r="AN87" s="122"/>
      <c r="AO87" s="122"/>
      <c r="AP87" s="122"/>
      <c r="AQ87" s="122"/>
      <c r="AR87" s="122"/>
    </row>
    <row r="88" spans="1:44" x14ac:dyDescent="0.2">
      <c r="A88" s="63"/>
      <c r="B88" s="63"/>
      <c r="C88" s="63"/>
      <c r="D88" s="63"/>
      <c r="E88" s="122"/>
      <c r="F88" s="122"/>
      <c r="G88" s="137"/>
      <c r="H88" s="122"/>
      <c r="I88" s="122"/>
      <c r="J88" s="122"/>
      <c r="K88" s="122"/>
      <c r="L88" s="122"/>
      <c r="M88" s="122"/>
      <c r="N88" s="122"/>
      <c r="O88" s="122"/>
      <c r="P88" s="122"/>
      <c r="Q88" s="122"/>
      <c r="R88" s="121"/>
      <c r="S88" s="121"/>
      <c r="T88" s="121"/>
      <c r="U88" s="121"/>
      <c r="V88" s="121"/>
      <c r="W88" s="121"/>
      <c r="X88" s="121"/>
      <c r="Y88" s="121"/>
      <c r="Z88" s="121"/>
      <c r="AA88" s="121"/>
      <c r="AB88" s="122"/>
      <c r="AC88" s="122"/>
      <c r="AD88" s="122"/>
      <c r="AE88" s="122"/>
      <c r="AF88" s="122"/>
      <c r="AG88" s="122"/>
      <c r="AH88" s="122"/>
      <c r="AI88" s="122"/>
      <c r="AJ88" s="122"/>
      <c r="AK88" s="122"/>
      <c r="AL88" s="122"/>
      <c r="AM88" s="122"/>
      <c r="AN88" s="122"/>
      <c r="AO88" s="122"/>
      <c r="AP88" s="122"/>
      <c r="AQ88" s="122"/>
      <c r="AR88" s="122"/>
    </row>
    <row r="89" spans="1:44" x14ac:dyDescent="0.2">
      <c r="A89" s="63"/>
      <c r="B89" s="63"/>
      <c r="C89" s="63"/>
      <c r="D89" s="63"/>
      <c r="E89" s="122"/>
      <c r="F89" s="122"/>
      <c r="G89" s="137"/>
      <c r="H89" s="122"/>
      <c r="I89" s="122"/>
      <c r="J89" s="122"/>
      <c r="K89" s="122"/>
      <c r="L89" s="122"/>
      <c r="M89" s="122"/>
      <c r="N89" s="122"/>
      <c r="O89" s="122"/>
      <c r="P89" s="122"/>
      <c r="Q89" s="122"/>
      <c r="R89" s="121"/>
      <c r="S89" s="121"/>
      <c r="T89" s="121"/>
      <c r="U89" s="121"/>
      <c r="V89" s="121"/>
      <c r="W89" s="121"/>
      <c r="X89" s="121"/>
      <c r="Y89" s="121"/>
      <c r="Z89" s="121"/>
      <c r="AA89" s="121"/>
      <c r="AB89" s="122"/>
      <c r="AC89" s="122"/>
      <c r="AD89" s="122"/>
      <c r="AE89" s="122"/>
      <c r="AF89" s="122"/>
      <c r="AG89" s="122"/>
      <c r="AH89" s="122"/>
      <c r="AI89" s="122"/>
      <c r="AJ89" s="122"/>
      <c r="AK89" s="122"/>
      <c r="AL89" s="122"/>
      <c r="AM89" s="122"/>
      <c r="AN89" s="122"/>
      <c r="AO89" s="122"/>
      <c r="AP89" s="122"/>
      <c r="AQ89" s="122"/>
      <c r="AR89" s="122"/>
    </row>
    <row r="90" spans="1:44" x14ac:dyDescent="0.2">
      <c r="A90" s="63"/>
      <c r="B90" s="63"/>
      <c r="C90" s="63"/>
      <c r="D90" s="63"/>
      <c r="E90" s="122"/>
      <c r="F90" s="122"/>
      <c r="G90" s="137"/>
      <c r="H90" s="122"/>
      <c r="I90" s="122"/>
      <c r="J90" s="122"/>
      <c r="K90" s="122"/>
      <c r="L90" s="122"/>
      <c r="M90" s="122"/>
      <c r="N90" s="122"/>
      <c r="O90" s="122"/>
      <c r="P90" s="122"/>
      <c r="Q90" s="122"/>
      <c r="R90" s="121"/>
      <c r="S90" s="121"/>
      <c r="T90" s="121"/>
      <c r="U90" s="121"/>
      <c r="V90" s="121"/>
      <c r="W90" s="121"/>
      <c r="X90" s="121"/>
      <c r="Y90" s="121"/>
      <c r="Z90" s="121"/>
      <c r="AA90" s="121"/>
      <c r="AB90" s="122"/>
      <c r="AC90" s="122"/>
      <c r="AD90" s="122"/>
      <c r="AE90" s="122"/>
      <c r="AF90" s="122"/>
      <c r="AG90" s="122"/>
      <c r="AH90" s="122"/>
      <c r="AI90" s="122"/>
      <c r="AJ90" s="122"/>
      <c r="AK90" s="122"/>
      <c r="AL90" s="122"/>
      <c r="AM90" s="122"/>
      <c r="AN90" s="122"/>
      <c r="AO90" s="122"/>
      <c r="AP90" s="122"/>
      <c r="AQ90" s="122"/>
      <c r="AR90" s="122"/>
    </row>
    <row r="91" spans="1:44" x14ac:dyDescent="0.2">
      <c r="A91" s="63"/>
      <c r="B91" s="63"/>
      <c r="C91" s="63"/>
      <c r="D91" s="63"/>
      <c r="E91" s="122"/>
      <c r="F91" s="122"/>
      <c r="G91" s="137"/>
      <c r="H91" s="122"/>
      <c r="I91" s="122"/>
      <c r="J91" s="122"/>
      <c r="K91" s="122"/>
      <c r="L91" s="122"/>
      <c r="M91" s="122"/>
      <c r="N91" s="122"/>
      <c r="O91" s="122"/>
      <c r="P91" s="122"/>
      <c r="Q91" s="122"/>
      <c r="R91" s="121"/>
      <c r="S91" s="121"/>
      <c r="T91" s="121"/>
      <c r="U91" s="121"/>
      <c r="V91" s="121"/>
      <c r="W91" s="121"/>
      <c r="X91" s="121"/>
      <c r="Y91" s="121"/>
      <c r="Z91" s="121"/>
      <c r="AA91" s="121"/>
      <c r="AB91" s="122"/>
      <c r="AC91" s="122"/>
      <c r="AD91" s="122"/>
      <c r="AE91" s="122"/>
      <c r="AF91" s="122"/>
      <c r="AG91" s="122"/>
      <c r="AH91" s="122"/>
      <c r="AI91" s="122"/>
      <c r="AJ91" s="122"/>
      <c r="AK91" s="122"/>
      <c r="AL91" s="122"/>
      <c r="AM91" s="122"/>
      <c r="AN91" s="122"/>
      <c r="AO91" s="122"/>
      <c r="AP91" s="122"/>
      <c r="AQ91" s="122"/>
      <c r="AR91" s="122"/>
    </row>
    <row r="92" spans="1:44" x14ac:dyDescent="0.2">
      <c r="A92" s="63"/>
      <c r="B92" s="63"/>
      <c r="C92" s="63"/>
      <c r="D92" s="63"/>
      <c r="E92" s="122"/>
      <c r="F92" s="122"/>
      <c r="G92" s="137"/>
      <c r="H92" s="122"/>
      <c r="I92" s="122"/>
      <c r="J92" s="122"/>
      <c r="K92" s="122"/>
      <c r="L92" s="122"/>
      <c r="M92" s="122"/>
      <c r="N92" s="122"/>
      <c r="O92" s="122"/>
      <c r="P92" s="122"/>
      <c r="Q92" s="122"/>
      <c r="R92" s="121"/>
      <c r="S92" s="121"/>
      <c r="T92" s="121"/>
      <c r="U92" s="121"/>
      <c r="V92" s="121"/>
      <c r="W92" s="121"/>
      <c r="X92" s="121"/>
      <c r="Y92" s="121"/>
      <c r="Z92" s="121"/>
      <c r="AA92" s="121"/>
      <c r="AB92" s="122"/>
      <c r="AC92" s="122"/>
      <c r="AD92" s="122"/>
      <c r="AE92" s="122"/>
      <c r="AF92" s="122"/>
      <c r="AG92" s="122"/>
      <c r="AH92" s="122"/>
      <c r="AI92" s="122"/>
      <c r="AJ92" s="122"/>
      <c r="AK92" s="122"/>
      <c r="AL92" s="122"/>
      <c r="AM92" s="122"/>
      <c r="AN92" s="122"/>
      <c r="AO92" s="122"/>
      <c r="AP92" s="122"/>
      <c r="AQ92" s="122"/>
      <c r="AR92" s="122"/>
    </row>
    <row r="93" spans="1:44" x14ac:dyDescent="0.2">
      <c r="A93" s="63"/>
      <c r="B93" s="63"/>
      <c r="C93" s="63"/>
      <c r="D93" s="63"/>
      <c r="E93" s="122"/>
      <c r="F93" s="122"/>
      <c r="G93" s="137"/>
      <c r="H93" s="122"/>
      <c r="I93" s="122"/>
      <c r="J93" s="122"/>
      <c r="K93" s="122"/>
      <c r="L93" s="122"/>
      <c r="M93" s="122"/>
      <c r="N93" s="122"/>
      <c r="O93" s="122"/>
      <c r="P93" s="122"/>
      <c r="Q93" s="122"/>
      <c r="R93" s="121"/>
      <c r="S93" s="121"/>
      <c r="T93" s="121"/>
      <c r="U93" s="121"/>
      <c r="V93" s="121"/>
      <c r="W93" s="121"/>
      <c r="X93" s="121"/>
      <c r="Y93" s="121"/>
      <c r="Z93" s="121"/>
      <c r="AA93" s="121"/>
      <c r="AB93" s="122"/>
      <c r="AC93" s="122"/>
      <c r="AD93" s="122"/>
      <c r="AE93" s="122"/>
      <c r="AF93" s="122"/>
      <c r="AG93" s="122"/>
      <c r="AH93" s="122"/>
      <c r="AI93" s="122"/>
      <c r="AJ93" s="122"/>
      <c r="AK93" s="122"/>
      <c r="AL93" s="122"/>
      <c r="AM93" s="122"/>
      <c r="AN93" s="122"/>
      <c r="AO93" s="122"/>
      <c r="AP93" s="122"/>
      <c r="AQ93" s="122"/>
      <c r="AR93" s="122"/>
    </row>
    <row r="94" spans="1:44" x14ac:dyDescent="0.2">
      <c r="A94" s="63"/>
      <c r="B94" s="63"/>
      <c r="C94" s="63"/>
      <c r="D94" s="63"/>
      <c r="E94" s="122"/>
      <c r="F94" s="122"/>
      <c r="G94" s="137"/>
      <c r="H94" s="122"/>
      <c r="I94" s="122"/>
      <c r="J94" s="122"/>
      <c r="K94" s="122"/>
      <c r="L94" s="122"/>
      <c r="M94" s="122"/>
      <c r="N94" s="122"/>
      <c r="O94" s="122"/>
      <c r="P94" s="122"/>
      <c r="Q94" s="122"/>
      <c r="R94" s="121"/>
      <c r="S94" s="121"/>
      <c r="T94" s="121"/>
      <c r="U94" s="121"/>
      <c r="V94" s="121"/>
      <c r="W94" s="121"/>
      <c r="X94" s="121"/>
      <c r="Y94" s="121"/>
      <c r="Z94" s="121"/>
      <c r="AA94" s="121"/>
      <c r="AB94" s="122"/>
      <c r="AC94" s="122"/>
      <c r="AD94" s="122"/>
      <c r="AE94" s="122"/>
      <c r="AF94" s="122"/>
      <c r="AG94" s="122"/>
      <c r="AH94" s="122"/>
      <c r="AI94" s="122"/>
      <c r="AJ94" s="122"/>
      <c r="AK94" s="122"/>
      <c r="AL94" s="122"/>
      <c r="AM94" s="122"/>
      <c r="AN94" s="122"/>
      <c r="AO94" s="122"/>
      <c r="AP94" s="122"/>
      <c r="AQ94" s="122"/>
      <c r="AR94" s="122"/>
    </row>
    <row r="95" spans="1:44" x14ac:dyDescent="0.2">
      <c r="A95" s="63"/>
      <c r="B95" s="63"/>
      <c r="C95" s="63"/>
      <c r="D95" s="63"/>
      <c r="E95" s="122"/>
      <c r="F95" s="122"/>
      <c r="G95" s="137"/>
      <c r="H95" s="122"/>
      <c r="I95" s="122"/>
      <c r="J95" s="122"/>
      <c r="K95" s="122"/>
      <c r="L95" s="122"/>
      <c r="M95" s="122"/>
      <c r="N95" s="122"/>
      <c r="O95" s="122"/>
      <c r="P95" s="122"/>
      <c r="Q95" s="122"/>
      <c r="R95" s="121"/>
      <c r="S95" s="121"/>
      <c r="T95" s="121"/>
      <c r="U95" s="121"/>
      <c r="V95" s="121"/>
      <c r="W95" s="121"/>
      <c r="X95" s="121"/>
      <c r="Y95" s="121"/>
      <c r="Z95" s="121"/>
      <c r="AA95" s="121"/>
      <c r="AB95" s="122"/>
      <c r="AC95" s="122"/>
      <c r="AD95" s="122"/>
      <c r="AE95" s="122"/>
      <c r="AF95" s="122"/>
      <c r="AG95" s="122"/>
      <c r="AH95" s="122"/>
      <c r="AI95" s="122"/>
      <c r="AJ95" s="122"/>
      <c r="AK95" s="122"/>
      <c r="AL95" s="122"/>
      <c r="AM95" s="122"/>
      <c r="AN95" s="122"/>
      <c r="AO95" s="122"/>
      <c r="AP95" s="122"/>
      <c r="AQ95" s="122"/>
      <c r="AR95" s="122"/>
    </row>
    <row r="96" spans="1:44" x14ac:dyDescent="0.2">
      <c r="A96" s="63"/>
      <c r="B96" s="63"/>
      <c r="C96" s="63"/>
      <c r="D96" s="63"/>
      <c r="E96" s="122"/>
      <c r="F96" s="122"/>
      <c r="G96" s="137"/>
      <c r="H96" s="122"/>
      <c r="I96" s="122"/>
      <c r="J96" s="122"/>
      <c r="K96" s="122"/>
      <c r="L96" s="122"/>
      <c r="M96" s="122"/>
      <c r="N96" s="122"/>
      <c r="O96" s="122"/>
      <c r="P96" s="122"/>
      <c r="Q96" s="122"/>
      <c r="R96" s="121"/>
      <c r="S96" s="121"/>
      <c r="T96" s="121"/>
      <c r="U96" s="121"/>
      <c r="V96" s="121"/>
      <c r="W96" s="121"/>
      <c r="X96" s="121"/>
      <c r="Y96" s="121"/>
      <c r="Z96" s="121"/>
      <c r="AA96" s="121"/>
      <c r="AB96" s="122"/>
      <c r="AC96" s="122"/>
      <c r="AD96" s="122"/>
      <c r="AE96" s="122"/>
      <c r="AF96" s="122"/>
      <c r="AG96" s="122"/>
      <c r="AH96" s="122"/>
      <c r="AI96" s="122"/>
      <c r="AJ96" s="122"/>
      <c r="AK96" s="122"/>
      <c r="AL96" s="122"/>
      <c r="AM96" s="122"/>
      <c r="AN96" s="122"/>
      <c r="AO96" s="122"/>
      <c r="AP96" s="122"/>
      <c r="AQ96" s="122"/>
      <c r="AR96" s="122"/>
    </row>
    <row r="97" spans="1:44" x14ac:dyDescent="0.2">
      <c r="A97" s="63"/>
      <c r="B97" s="63"/>
      <c r="C97" s="63"/>
      <c r="D97" s="63"/>
      <c r="E97" s="122"/>
      <c r="F97" s="122"/>
      <c r="G97" s="137"/>
      <c r="H97" s="122"/>
      <c r="I97" s="122"/>
      <c r="J97" s="122"/>
      <c r="K97" s="122"/>
      <c r="L97" s="122"/>
      <c r="M97" s="122"/>
      <c r="N97" s="122"/>
      <c r="O97" s="122"/>
      <c r="P97" s="122"/>
      <c r="Q97" s="122"/>
      <c r="R97" s="121"/>
      <c r="S97" s="121"/>
      <c r="T97" s="121"/>
      <c r="U97" s="121"/>
      <c r="V97" s="121"/>
      <c r="W97" s="121"/>
      <c r="X97" s="121"/>
      <c r="Y97" s="121"/>
      <c r="Z97" s="121"/>
      <c r="AA97" s="121"/>
      <c r="AB97" s="122"/>
      <c r="AC97" s="122"/>
      <c r="AD97" s="122"/>
      <c r="AE97" s="122"/>
      <c r="AF97" s="122"/>
      <c r="AG97" s="122"/>
      <c r="AH97" s="122"/>
      <c r="AI97" s="122"/>
      <c r="AJ97" s="122"/>
      <c r="AK97" s="122"/>
      <c r="AL97" s="122"/>
      <c r="AM97" s="122"/>
      <c r="AN97" s="122"/>
      <c r="AO97" s="122"/>
      <c r="AP97" s="122"/>
      <c r="AQ97" s="122"/>
      <c r="AR97" s="122"/>
    </row>
    <row r="98" spans="1:44" x14ac:dyDescent="0.2">
      <c r="A98" s="63"/>
      <c r="B98" s="63"/>
      <c r="C98" s="63"/>
      <c r="D98" s="63"/>
      <c r="E98" s="122"/>
      <c r="F98" s="122"/>
      <c r="G98" s="137"/>
      <c r="H98" s="122"/>
      <c r="I98" s="122"/>
      <c r="J98" s="122"/>
      <c r="K98" s="122"/>
      <c r="L98" s="122"/>
      <c r="M98" s="122"/>
      <c r="N98" s="122"/>
      <c r="O98" s="122"/>
      <c r="P98" s="122"/>
      <c r="Q98" s="122"/>
      <c r="R98" s="121"/>
      <c r="S98" s="121"/>
      <c r="T98" s="121"/>
      <c r="U98" s="121"/>
      <c r="V98" s="121"/>
      <c r="W98" s="121"/>
      <c r="X98" s="121"/>
      <c r="Y98" s="121"/>
      <c r="Z98" s="121"/>
      <c r="AA98" s="121"/>
      <c r="AB98" s="122"/>
      <c r="AC98" s="122"/>
      <c r="AD98" s="122"/>
      <c r="AE98" s="122"/>
      <c r="AF98" s="122"/>
      <c r="AG98" s="122"/>
      <c r="AH98" s="122"/>
      <c r="AI98" s="122"/>
      <c r="AJ98" s="122"/>
      <c r="AK98" s="122"/>
      <c r="AL98" s="122"/>
      <c r="AM98" s="122"/>
      <c r="AN98" s="122"/>
      <c r="AO98" s="122"/>
      <c r="AP98" s="122"/>
      <c r="AQ98" s="122"/>
      <c r="AR98" s="122"/>
    </row>
    <row r="99" spans="1:44" x14ac:dyDescent="0.2">
      <c r="A99" s="63"/>
      <c r="B99" s="63"/>
      <c r="C99" s="63"/>
      <c r="D99" s="63"/>
      <c r="E99" s="122"/>
      <c r="F99" s="122"/>
      <c r="G99" s="137"/>
      <c r="H99" s="122"/>
      <c r="I99" s="122"/>
      <c r="J99" s="122"/>
      <c r="K99" s="122"/>
      <c r="L99" s="122"/>
      <c r="M99" s="122"/>
      <c r="N99" s="122"/>
      <c r="O99" s="122"/>
      <c r="P99" s="122"/>
      <c r="Q99" s="122"/>
      <c r="R99" s="121"/>
      <c r="S99" s="121"/>
      <c r="T99" s="121"/>
      <c r="U99" s="121"/>
      <c r="V99" s="121"/>
      <c r="W99" s="121"/>
      <c r="X99" s="121"/>
      <c r="Y99" s="121"/>
      <c r="Z99" s="121"/>
      <c r="AA99" s="121"/>
      <c r="AB99" s="122"/>
      <c r="AC99" s="122"/>
      <c r="AD99" s="122"/>
      <c r="AE99" s="122"/>
      <c r="AF99" s="122"/>
      <c r="AG99" s="122"/>
      <c r="AH99" s="122"/>
      <c r="AI99" s="122"/>
      <c r="AJ99" s="122"/>
      <c r="AK99" s="122"/>
      <c r="AL99" s="122"/>
      <c r="AM99" s="122"/>
      <c r="AN99" s="122"/>
      <c r="AO99" s="122"/>
      <c r="AP99" s="122"/>
      <c r="AQ99" s="122"/>
      <c r="AR99" s="122"/>
    </row>
    <row r="100" spans="1:44" x14ac:dyDescent="0.2">
      <c r="A100" s="63"/>
      <c r="B100" s="63"/>
      <c r="C100" s="63"/>
      <c r="D100" s="63"/>
      <c r="E100" s="122"/>
      <c r="F100" s="122"/>
      <c r="G100" s="137"/>
      <c r="H100" s="122"/>
      <c r="I100" s="122"/>
      <c r="J100" s="122"/>
      <c r="K100" s="122"/>
      <c r="L100" s="122"/>
      <c r="M100" s="122"/>
      <c r="N100" s="122"/>
      <c r="O100" s="122"/>
      <c r="P100" s="122"/>
      <c r="Q100" s="122"/>
      <c r="R100" s="121"/>
      <c r="S100" s="121"/>
      <c r="T100" s="121"/>
      <c r="U100" s="121"/>
      <c r="V100" s="121"/>
      <c r="W100" s="121"/>
      <c r="X100" s="121"/>
      <c r="Y100" s="121"/>
      <c r="Z100" s="121"/>
      <c r="AA100" s="121"/>
      <c r="AB100" s="122"/>
      <c r="AC100" s="122"/>
      <c r="AD100" s="122"/>
      <c r="AE100" s="122"/>
      <c r="AF100" s="122"/>
      <c r="AG100" s="122"/>
      <c r="AH100" s="122"/>
      <c r="AI100" s="122"/>
      <c r="AJ100" s="122"/>
      <c r="AK100" s="122"/>
      <c r="AL100" s="122"/>
      <c r="AM100" s="122"/>
      <c r="AN100" s="122"/>
      <c r="AO100" s="122"/>
      <c r="AP100" s="122"/>
      <c r="AQ100" s="122"/>
      <c r="AR100" s="122"/>
    </row>
    <row r="101" spans="1:44" x14ac:dyDescent="0.2">
      <c r="A101" s="63"/>
      <c r="B101" s="63"/>
      <c r="C101" s="63"/>
      <c r="D101" s="63"/>
      <c r="E101" s="122"/>
      <c r="F101" s="122"/>
      <c r="G101" s="137"/>
      <c r="H101" s="122"/>
      <c r="I101" s="122"/>
      <c r="J101" s="122"/>
      <c r="K101" s="122"/>
      <c r="L101" s="122"/>
      <c r="M101" s="122"/>
      <c r="N101" s="122"/>
      <c r="O101" s="122"/>
      <c r="P101" s="122"/>
      <c r="Q101" s="122"/>
      <c r="R101" s="121"/>
      <c r="S101" s="121"/>
      <c r="T101" s="121"/>
      <c r="U101" s="121"/>
      <c r="V101" s="121"/>
      <c r="W101" s="121"/>
      <c r="X101" s="121"/>
      <c r="Y101" s="121"/>
      <c r="Z101" s="121"/>
      <c r="AA101" s="121"/>
      <c r="AB101" s="122"/>
      <c r="AC101" s="122"/>
      <c r="AD101" s="122"/>
      <c r="AE101" s="122"/>
      <c r="AF101" s="122"/>
      <c r="AG101" s="122"/>
      <c r="AH101" s="122"/>
      <c r="AI101" s="122"/>
      <c r="AJ101" s="122"/>
      <c r="AK101" s="122"/>
      <c r="AL101" s="122"/>
      <c r="AM101" s="122"/>
      <c r="AN101" s="122"/>
      <c r="AO101" s="122"/>
      <c r="AP101" s="122"/>
      <c r="AQ101" s="122"/>
      <c r="AR101" s="122"/>
    </row>
    <row r="102" spans="1:44" x14ac:dyDescent="0.2">
      <c r="A102" s="63"/>
      <c r="B102" s="63"/>
      <c r="C102" s="63"/>
      <c r="D102" s="63"/>
      <c r="E102" s="122"/>
      <c r="F102" s="122"/>
      <c r="G102" s="137"/>
      <c r="H102" s="122"/>
      <c r="I102" s="122"/>
      <c r="J102" s="122"/>
      <c r="K102" s="122"/>
      <c r="L102" s="122"/>
      <c r="M102" s="122"/>
      <c r="N102" s="122"/>
      <c r="O102" s="122"/>
      <c r="P102" s="122"/>
      <c r="Q102" s="122"/>
      <c r="R102" s="121"/>
      <c r="S102" s="121"/>
      <c r="T102" s="121"/>
      <c r="U102" s="121"/>
      <c r="V102" s="121"/>
      <c r="W102" s="121"/>
      <c r="X102" s="121"/>
      <c r="Y102" s="121"/>
      <c r="Z102" s="121"/>
      <c r="AA102" s="121"/>
      <c r="AB102" s="122"/>
      <c r="AC102" s="122"/>
      <c r="AD102" s="122"/>
      <c r="AE102" s="122"/>
      <c r="AF102" s="122"/>
      <c r="AG102" s="122"/>
      <c r="AH102" s="122"/>
      <c r="AI102" s="122"/>
      <c r="AJ102" s="122"/>
      <c r="AK102" s="122"/>
      <c r="AL102" s="122"/>
      <c r="AM102" s="122"/>
      <c r="AN102" s="122"/>
      <c r="AO102" s="122"/>
      <c r="AP102" s="122"/>
      <c r="AQ102" s="122"/>
      <c r="AR102" s="122"/>
    </row>
    <row r="103" spans="1:44" x14ac:dyDescent="0.2">
      <c r="A103" s="63"/>
      <c r="B103" s="63"/>
      <c r="C103" s="63"/>
      <c r="D103" s="63"/>
      <c r="E103" s="122"/>
      <c r="F103" s="122"/>
      <c r="G103" s="137"/>
      <c r="H103" s="122"/>
      <c r="I103" s="122"/>
      <c r="J103" s="122"/>
      <c r="K103" s="122"/>
      <c r="L103" s="122"/>
      <c r="M103" s="122"/>
      <c r="N103" s="122"/>
      <c r="O103" s="122"/>
      <c r="P103" s="122"/>
      <c r="Q103" s="122"/>
      <c r="R103" s="121"/>
      <c r="S103" s="121"/>
      <c r="T103" s="121"/>
      <c r="U103" s="121"/>
      <c r="V103" s="121"/>
      <c r="W103" s="121"/>
      <c r="X103" s="121"/>
      <c r="Y103" s="121"/>
      <c r="Z103" s="121"/>
      <c r="AA103" s="121"/>
      <c r="AB103" s="122"/>
      <c r="AC103" s="122"/>
      <c r="AD103" s="122"/>
      <c r="AE103" s="122"/>
      <c r="AF103" s="122"/>
      <c r="AG103" s="122"/>
      <c r="AH103" s="122"/>
      <c r="AI103" s="122"/>
      <c r="AJ103" s="122"/>
      <c r="AK103" s="122"/>
      <c r="AL103" s="122"/>
      <c r="AM103" s="122"/>
      <c r="AN103" s="122"/>
      <c r="AO103" s="122"/>
      <c r="AP103" s="122"/>
      <c r="AQ103" s="122"/>
      <c r="AR103" s="122"/>
    </row>
    <row r="104" spans="1:44" x14ac:dyDescent="0.2">
      <c r="A104" s="63"/>
      <c r="B104" s="63"/>
      <c r="C104" s="63"/>
      <c r="D104" s="63"/>
      <c r="E104" s="122"/>
      <c r="F104" s="122"/>
      <c r="G104" s="137"/>
      <c r="H104" s="122"/>
      <c r="I104" s="122"/>
      <c r="J104" s="122"/>
      <c r="K104" s="122"/>
      <c r="L104" s="122"/>
      <c r="M104" s="122"/>
      <c r="N104" s="122"/>
      <c r="O104" s="122"/>
      <c r="P104" s="122"/>
      <c r="Q104" s="122"/>
      <c r="R104" s="121"/>
      <c r="S104" s="121"/>
      <c r="T104" s="121"/>
      <c r="U104" s="121"/>
      <c r="V104" s="121"/>
      <c r="W104" s="121"/>
      <c r="X104" s="121"/>
      <c r="Y104" s="121"/>
      <c r="Z104" s="121"/>
      <c r="AA104" s="121"/>
      <c r="AB104" s="122"/>
      <c r="AC104" s="122"/>
      <c r="AD104" s="122"/>
      <c r="AE104" s="122"/>
      <c r="AF104" s="122"/>
      <c r="AG104" s="122"/>
      <c r="AH104" s="122"/>
      <c r="AI104" s="122"/>
      <c r="AJ104" s="122"/>
      <c r="AK104" s="122"/>
      <c r="AL104" s="122"/>
      <c r="AM104" s="122"/>
      <c r="AN104" s="122"/>
      <c r="AO104" s="122"/>
      <c r="AP104" s="122"/>
      <c r="AQ104" s="122"/>
      <c r="AR104" s="122"/>
    </row>
    <row r="105" spans="1:44" x14ac:dyDescent="0.2">
      <c r="A105" s="63"/>
      <c r="B105" s="63"/>
      <c r="C105" s="63"/>
      <c r="D105" s="63"/>
      <c r="E105" s="122"/>
      <c r="F105" s="122"/>
      <c r="G105" s="137"/>
      <c r="H105" s="122"/>
      <c r="I105" s="122"/>
      <c r="J105" s="122"/>
      <c r="K105" s="122"/>
      <c r="L105" s="122"/>
      <c r="M105" s="122"/>
      <c r="N105" s="122"/>
      <c r="O105" s="122"/>
      <c r="P105" s="122"/>
      <c r="Q105" s="122"/>
      <c r="R105" s="121"/>
      <c r="S105" s="121"/>
      <c r="T105" s="121"/>
      <c r="U105" s="121"/>
      <c r="V105" s="121"/>
      <c r="W105" s="121"/>
      <c r="X105" s="121"/>
      <c r="Y105" s="121"/>
      <c r="Z105" s="121"/>
      <c r="AA105" s="121"/>
      <c r="AB105" s="122"/>
      <c r="AC105" s="122"/>
      <c r="AD105" s="122"/>
      <c r="AE105" s="122"/>
      <c r="AF105" s="122"/>
      <c r="AG105" s="122"/>
      <c r="AH105" s="122"/>
      <c r="AI105" s="122"/>
      <c r="AJ105" s="122"/>
      <c r="AK105" s="122"/>
      <c r="AL105" s="122"/>
      <c r="AM105" s="122"/>
      <c r="AN105" s="122"/>
      <c r="AO105" s="122"/>
      <c r="AP105" s="122"/>
      <c r="AQ105" s="122"/>
      <c r="AR105" s="122"/>
    </row>
    <row r="106" spans="1:44" x14ac:dyDescent="0.2">
      <c r="A106" s="63"/>
      <c r="B106" s="63"/>
      <c r="C106" s="63"/>
      <c r="D106" s="63"/>
      <c r="E106" s="122"/>
      <c r="F106" s="122"/>
      <c r="G106" s="137"/>
      <c r="H106" s="122"/>
      <c r="I106" s="122"/>
      <c r="J106" s="122"/>
      <c r="K106" s="122"/>
      <c r="L106" s="122"/>
      <c r="M106" s="122"/>
      <c r="N106" s="122"/>
      <c r="O106" s="122"/>
      <c r="P106" s="122"/>
      <c r="Q106" s="122"/>
      <c r="R106" s="121"/>
      <c r="S106" s="121"/>
      <c r="T106" s="121"/>
      <c r="U106" s="121"/>
      <c r="V106" s="121"/>
      <c r="W106" s="121"/>
      <c r="X106" s="121"/>
      <c r="Y106" s="121"/>
      <c r="Z106" s="121"/>
      <c r="AA106" s="121"/>
      <c r="AB106" s="122"/>
      <c r="AC106" s="122"/>
      <c r="AD106" s="122"/>
      <c r="AE106" s="122"/>
      <c r="AF106" s="122"/>
      <c r="AG106" s="122"/>
      <c r="AH106" s="122"/>
      <c r="AI106" s="122"/>
      <c r="AJ106" s="122"/>
      <c r="AK106" s="122"/>
      <c r="AL106" s="122"/>
      <c r="AM106" s="122"/>
      <c r="AN106" s="122"/>
      <c r="AO106" s="122"/>
      <c r="AP106" s="122"/>
      <c r="AQ106" s="122"/>
      <c r="AR106" s="122"/>
    </row>
    <row r="107" spans="1:44" x14ac:dyDescent="0.2">
      <c r="A107" s="63"/>
      <c r="B107" s="63"/>
      <c r="C107" s="63"/>
      <c r="D107" s="63"/>
      <c r="E107" s="122"/>
      <c r="F107" s="122"/>
      <c r="G107" s="137"/>
      <c r="H107" s="122"/>
      <c r="I107" s="122"/>
      <c r="J107" s="122"/>
      <c r="K107" s="122"/>
      <c r="L107" s="122"/>
      <c r="M107" s="122"/>
      <c r="N107" s="122"/>
      <c r="O107" s="122"/>
      <c r="P107" s="122"/>
      <c r="Q107" s="122"/>
      <c r="R107" s="121"/>
      <c r="S107" s="121"/>
      <c r="T107" s="121"/>
      <c r="U107" s="121"/>
      <c r="V107" s="121"/>
      <c r="W107" s="121"/>
      <c r="X107" s="121"/>
      <c r="Y107" s="121"/>
      <c r="Z107" s="121"/>
      <c r="AA107" s="121"/>
      <c r="AB107" s="122"/>
      <c r="AC107" s="122"/>
      <c r="AD107" s="122"/>
      <c r="AE107" s="122"/>
      <c r="AF107" s="122"/>
      <c r="AG107" s="122"/>
      <c r="AH107" s="122"/>
      <c r="AI107" s="122"/>
      <c r="AJ107" s="122"/>
      <c r="AK107" s="122"/>
      <c r="AL107" s="122"/>
      <c r="AM107" s="122"/>
      <c r="AN107" s="122"/>
      <c r="AO107" s="122"/>
      <c r="AP107" s="122"/>
      <c r="AQ107" s="122"/>
      <c r="AR107" s="122"/>
    </row>
    <row r="108" spans="1:44" x14ac:dyDescent="0.2">
      <c r="A108" s="63"/>
      <c r="B108" s="63"/>
      <c r="C108" s="63"/>
      <c r="D108" s="63"/>
      <c r="E108" s="122"/>
      <c r="F108" s="122"/>
      <c r="G108" s="137"/>
      <c r="H108" s="122"/>
      <c r="I108" s="122"/>
      <c r="J108" s="122"/>
      <c r="K108" s="122"/>
      <c r="L108" s="122"/>
      <c r="M108" s="122"/>
      <c r="N108" s="122"/>
      <c r="O108" s="122"/>
      <c r="P108" s="122"/>
      <c r="Q108" s="122"/>
      <c r="R108" s="121"/>
      <c r="S108" s="121"/>
      <c r="T108" s="121"/>
      <c r="U108" s="121"/>
      <c r="V108" s="121"/>
      <c r="W108" s="121"/>
      <c r="X108" s="121"/>
      <c r="Y108" s="121"/>
      <c r="Z108" s="121"/>
      <c r="AA108" s="121"/>
      <c r="AB108" s="122"/>
      <c r="AC108" s="122"/>
      <c r="AD108" s="122"/>
      <c r="AE108" s="122"/>
      <c r="AF108" s="122"/>
      <c r="AG108" s="122"/>
      <c r="AH108" s="122"/>
      <c r="AI108" s="122"/>
      <c r="AJ108" s="122"/>
      <c r="AK108" s="122"/>
      <c r="AL108" s="122"/>
      <c r="AM108" s="122"/>
      <c r="AN108" s="122"/>
      <c r="AO108" s="122"/>
      <c r="AP108" s="122"/>
      <c r="AQ108" s="122"/>
      <c r="AR108" s="122"/>
    </row>
    <row r="109" spans="1:44" x14ac:dyDescent="0.2">
      <c r="A109" s="63"/>
      <c r="B109" s="63"/>
      <c r="C109" s="63"/>
      <c r="D109" s="63"/>
      <c r="E109" s="122"/>
      <c r="F109" s="122"/>
      <c r="G109" s="137"/>
      <c r="H109" s="122"/>
      <c r="I109" s="122"/>
      <c r="J109" s="122"/>
      <c r="K109" s="122"/>
      <c r="L109" s="122"/>
      <c r="M109" s="122"/>
      <c r="N109" s="122"/>
      <c r="O109" s="122"/>
      <c r="P109" s="122"/>
      <c r="Q109" s="122"/>
      <c r="R109" s="121"/>
      <c r="S109" s="121"/>
      <c r="T109" s="121"/>
      <c r="U109" s="121"/>
      <c r="V109" s="121"/>
      <c r="W109" s="121"/>
      <c r="X109" s="121"/>
      <c r="Y109" s="121"/>
      <c r="Z109" s="121"/>
      <c r="AA109" s="121"/>
      <c r="AB109" s="122"/>
      <c r="AC109" s="122"/>
      <c r="AD109" s="122"/>
      <c r="AE109" s="122"/>
      <c r="AF109" s="122"/>
      <c r="AG109" s="122"/>
      <c r="AH109" s="122"/>
      <c r="AI109" s="122"/>
      <c r="AJ109" s="122"/>
      <c r="AK109" s="122"/>
      <c r="AL109" s="122"/>
      <c r="AM109" s="122"/>
      <c r="AN109" s="122"/>
      <c r="AO109" s="122"/>
      <c r="AP109" s="122"/>
      <c r="AQ109" s="122"/>
      <c r="AR109" s="122"/>
    </row>
    <row r="110" spans="1:44" x14ac:dyDescent="0.2">
      <c r="A110" s="63"/>
      <c r="B110" s="63"/>
      <c r="C110" s="63"/>
      <c r="D110" s="63"/>
      <c r="E110" s="122"/>
      <c r="F110" s="122"/>
      <c r="G110" s="137"/>
      <c r="H110" s="122"/>
      <c r="I110" s="122"/>
      <c r="J110" s="122"/>
      <c r="K110" s="122"/>
      <c r="L110" s="122"/>
      <c r="M110" s="122"/>
      <c r="N110" s="122"/>
      <c r="O110" s="122"/>
      <c r="P110" s="122"/>
      <c r="Q110" s="122"/>
      <c r="R110" s="121"/>
      <c r="S110" s="121"/>
      <c r="T110" s="121"/>
      <c r="U110" s="121"/>
      <c r="V110" s="121"/>
      <c r="W110" s="121"/>
      <c r="X110" s="121"/>
      <c r="Y110" s="121"/>
      <c r="Z110" s="121"/>
      <c r="AA110" s="121"/>
      <c r="AB110" s="122"/>
      <c r="AC110" s="122"/>
      <c r="AD110" s="122"/>
      <c r="AE110" s="122"/>
      <c r="AF110" s="122"/>
      <c r="AG110" s="122"/>
      <c r="AH110" s="122"/>
      <c r="AI110" s="122"/>
      <c r="AJ110" s="122"/>
      <c r="AK110" s="122"/>
      <c r="AL110" s="122"/>
      <c r="AM110" s="122"/>
      <c r="AN110" s="122"/>
      <c r="AO110" s="122"/>
      <c r="AP110" s="122"/>
      <c r="AQ110" s="122"/>
      <c r="AR110" s="122"/>
    </row>
    <row r="111" spans="1:44" x14ac:dyDescent="0.2">
      <c r="A111" s="63"/>
      <c r="B111" s="63"/>
      <c r="C111" s="63"/>
      <c r="D111" s="63"/>
      <c r="E111" s="122"/>
      <c r="F111" s="122"/>
      <c r="G111" s="137"/>
      <c r="H111" s="122"/>
      <c r="I111" s="122"/>
      <c r="J111" s="122"/>
      <c r="K111" s="122"/>
      <c r="L111" s="122"/>
      <c r="M111" s="122"/>
      <c r="N111" s="122"/>
      <c r="O111" s="122"/>
      <c r="P111" s="122"/>
      <c r="Q111" s="122"/>
      <c r="R111" s="121"/>
      <c r="S111" s="121"/>
      <c r="T111" s="121"/>
      <c r="U111" s="121"/>
      <c r="V111" s="121"/>
      <c r="W111" s="121"/>
      <c r="X111" s="121"/>
      <c r="Y111" s="121"/>
      <c r="Z111" s="121"/>
      <c r="AA111" s="121"/>
      <c r="AB111" s="122"/>
      <c r="AC111" s="122"/>
      <c r="AD111" s="122"/>
      <c r="AE111" s="122"/>
      <c r="AF111" s="122"/>
      <c r="AG111" s="122"/>
      <c r="AH111" s="122"/>
      <c r="AI111" s="122"/>
      <c r="AJ111" s="122"/>
      <c r="AK111" s="122"/>
      <c r="AL111" s="122"/>
      <c r="AM111" s="122"/>
      <c r="AN111" s="122"/>
      <c r="AO111" s="122"/>
      <c r="AP111" s="122"/>
      <c r="AQ111" s="122"/>
      <c r="AR111" s="122"/>
    </row>
    <row r="112" spans="1:44" x14ac:dyDescent="0.2">
      <c r="A112" s="63"/>
      <c r="B112" s="63"/>
      <c r="C112" s="63"/>
      <c r="D112" s="63"/>
      <c r="E112" s="122"/>
      <c r="F112" s="122"/>
      <c r="G112" s="137"/>
      <c r="H112" s="122"/>
      <c r="I112" s="122"/>
      <c r="J112" s="122"/>
      <c r="K112" s="122"/>
      <c r="L112" s="122"/>
      <c r="M112" s="122"/>
      <c r="N112" s="122"/>
      <c r="O112" s="122"/>
      <c r="P112" s="122"/>
      <c r="Q112" s="122"/>
      <c r="R112" s="121"/>
      <c r="S112" s="121"/>
      <c r="T112" s="121"/>
      <c r="U112" s="121"/>
      <c r="V112" s="121"/>
      <c r="W112" s="121"/>
      <c r="X112" s="121"/>
      <c r="Y112" s="121"/>
      <c r="Z112" s="121"/>
      <c r="AA112" s="121"/>
      <c r="AB112" s="122"/>
      <c r="AC112" s="122"/>
      <c r="AD112" s="122"/>
      <c r="AE112" s="122"/>
      <c r="AF112" s="122"/>
      <c r="AG112" s="122"/>
      <c r="AH112" s="122"/>
      <c r="AI112" s="122"/>
      <c r="AJ112" s="122"/>
      <c r="AK112" s="122"/>
      <c r="AL112" s="122"/>
      <c r="AM112" s="122"/>
      <c r="AN112" s="122"/>
      <c r="AO112" s="122"/>
      <c r="AP112" s="122"/>
      <c r="AQ112" s="122"/>
      <c r="AR112" s="122"/>
    </row>
    <row r="113" spans="1:44" x14ac:dyDescent="0.2">
      <c r="A113" s="63"/>
      <c r="B113" s="63"/>
      <c r="C113" s="63"/>
      <c r="D113" s="63"/>
      <c r="E113" s="122"/>
      <c r="F113" s="122"/>
      <c r="G113" s="137"/>
      <c r="H113" s="122"/>
      <c r="I113" s="122"/>
      <c r="J113" s="122"/>
      <c r="K113" s="122"/>
      <c r="L113" s="122"/>
      <c r="M113" s="122"/>
      <c r="N113" s="122"/>
      <c r="O113" s="122"/>
      <c r="P113" s="122"/>
      <c r="Q113" s="122"/>
      <c r="R113" s="121"/>
      <c r="S113" s="121"/>
      <c r="T113" s="121"/>
      <c r="U113" s="121"/>
      <c r="V113" s="121"/>
      <c r="W113" s="121"/>
      <c r="X113" s="121"/>
      <c r="Y113" s="121"/>
      <c r="Z113" s="121"/>
      <c r="AA113" s="121"/>
      <c r="AB113" s="122"/>
      <c r="AC113" s="122"/>
      <c r="AD113" s="122"/>
      <c r="AE113" s="122"/>
      <c r="AF113" s="122"/>
      <c r="AG113" s="122"/>
      <c r="AH113" s="122"/>
      <c r="AI113" s="122"/>
      <c r="AJ113" s="122"/>
      <c r="AK113" s="122"/>
      <c r="AL113" s="122"/>
      <c r="AM113" s="122"/>
      <c r="AN113" s="122"/>
      <c r="AO113" s="122"/>
      <c r="AP113" s="122"/>
      <c r="AQ113" s="122"/>
      <c r="AR113" s="122"/>
    </row>
    <row r="114" spans="1:44" x14ac:dyDescent="0.2">
      <c r="A114" s="63"/>
      <c r="B114" s="63"/>
      <c r="C114" s="63"/>
      <c r="D114" s="63"/>
      <c r="E114" s="122"/>
      <c r="F114" s="122"/>
      <c r="G114" s="137"/>
      <c r="H114" s="122"/>
      <c r="I114" s="122"/>
      <c r="J114" s="122"/>
      <c r="K114" s="122"/>
      <c r="L114" s="122"/>
      <c r="M114" s="122"/>
      <c r="N114" s="122"/>
      <c r="O114" s="122"/>
      <c r="P114" s="122"/>
      <c r="Q114" s="122"/>
      <c r="R114" s="121"/>
      <c r="S114" s="121"/>
      <c r="T114" s="121"/>
      <c r="U114" s="121"/>
      <c r="V114" s="121"/>
      <c r="W114" s="121"/>
      <c r="X114" s="121"/>
      <c r="Y114" s="121"/>
      <c r="Z114" s="121"/>
      <c r="AA114" s="121"/>
      <c r="AB114" s="122"/>
      <c r="AC114" s="122"/>
      <c r="AD114" s="122"/>
      <c r="AE114" s="122"/>
      <c r="AF114" s="122"/>
      <c r="AG114" s="122"/>
      <c r="AH114" s="122"/>
      <c r="AI114" s="122"/>
      <c r="AJ114" s="122"/>
      <c r="AK114" s="122"/>
      <c r="AL114" s="122"/>
      <c r="AM114" s="122"/>
      <c r="AN114" s="122"/>
      <c r="AO114" s="122"/>
      <c r="AP114" s="122"/>
      <c r="AQ114" s="122"/>
      <c r="AR114" s="122"/>
    </row>
    <row r="115" spans="1:44" x14ac:dyDescent="0.2">
      <c r="A115" s="63"/>
      <c r="B115" s="63"/>
      <c r="C115" s="63"/>
      <c r="D115" s="63"/>
      <c r="E115" s="122"/>
      <c r="F115" s="122"/>
      <c r="G115" s="137"/>
      <c r="H115" s="122"/>
      <c r="I115" s="122"/>
      <c r="J115" s="122"/>
      <c r="K115" s="122"/>
      <c r="L115" s="122"/>
      <c r="M115" s="122"/>
      <c r="N115" s="122"/>
      <c r="O115" s="122"/>
      <c r="P115" s="122"/>
      <c r="Q115" s="122"/>
      <c r="R115" s="121"/>
      <c r="S115" s="121"/>
      <c r="T115" s="121"/>
      <c r="U115" s="121"/>
      <c r="V115" s="121"/>
      <c r="W115" s="121"/>
      <c r="X115" s="121"/>
      <c r="Y115" s="121"/>
      <c r="Z115" s="121"/>
      <c r="AA115" s="121"/>
      <c r="AB115" s="122"/>
      <c r="AC115" s="122"/>
      <c r="AD115" s="122"/>
      <c r="AE115" s="122"/>
      <c r="AF115" s="122"/>
      <c r="AG115" s="122"/>
      <c r="AH115" s="122"/>
      <c r="AI115" s="122"/>
      <c r="AJ115" s="122"/>
      <c r="AK115" s="122"/>
      <c r="AL115" s="122"/>
      <c r="AM115" s="122"/>
      <c r="AN115" s="122"/>
      <c r="AO115" s="122"/>
      <c r="AP115" s="122"/>
      <c r="AQ115" s="122"/>
      <c r="AR115" s="122"/>
    </row>
    <row r="116" spans="1:44" x14ac:dyDescent="0.2">
      <c r="A116" s="63"/>
      <c r="B116" s="63"/>
      <c r="C116" s="63"/>
      <c r="D116" s="63"/>
      <c r="E116" s="122"/>
      <c r="F116" s="122"/>
      <c r="G116" s="137"/>
      <c r="H116" s="122"/>
      <c r="I116" s="122"/>
      <c r="J116" s="122"/>
      <c r="K116" s="122"/>
      <c r="L116" s="122"/>
      <c r="M116" s="122"/>
      <c r="N116" s="122"/>
      <c r="O116" s="122"/>
      <c r="P116" s="122"/>
      <c r="Q116" s="122"/>
      <c r="R116" s="121"/>
      <c r="S116" s="121"/>
      <c r="T116" s="121"/>
      <c r="U116" s="121"/>
      <c r="V116" s="121"/>
      <c r="W116" s="121"/>
      <c r="X116" s="121"/>
      <c r="Y116" s="121"/>
      <c r="Z116" s="121"/>
      <c r="AA116" s="121"/>
      <c r="AB116" s="122"/>
      <c r="AC116" s="122"/>
      <c r="AD116" s="122"/>
      <c r="AE116" s="122"/>
      <c r="AF116" s="122"/>
      <c r="AG116" s="122"/>
      <c r="AH116" s="122"/>
      <c r="AI116" s="122"/>
      <c r="AJ116" s="122"/>
      <c r="AK116" s="122"/>
      <c r="AL116" s="122"/>
      <c r="AM116" s="122"/>
      <c r="AN116" s="122"/>
      <c r="AO116" s="122"/>
      <c r="AP116" s="122"/>
      <c r="AQ116" s="122"/>
      <c r="AR116" s="122"/>
    </row>
    <row r="117" spans="1:44" x14ac:dyDescent="0.2">
      <c r="A117" s="63"/>
      <c r="B117" s="63"/>
      <c r="C117" s="63"/>
      <c r="D117" s="63"/>
      <c r="E117" s="122"/>
      <c r="F117" s="122"/>
      <c r="G117" s="137"/>
      <c r="H117" s="122"/>
      <c r="I117" s="122"/>
      <c r="J117" s="122"/>
      <c r="K117" s="122"/>
      <c r="L117" s="122"/>
      <c r="M117" s="122"/>
      <c r="N117" s="122"/>
      <c r="O117" s="122"/>
      <c r="P117" s="122"/>
      <c r="Q117" s="122"/>
      <c r="R117" s="121"/>
      <c r="S117" s="121"/>
      <c r="T117" s="121"/>
      <c r="U117" s="121"/>
      <c r="V117" s="121"/>
      <c r="W117" s="121"/>
      <c r="X117" s="121"/>
      <c r="Y117" s="121"/>
      <c r="Z117" s="121"/>
      <c r="AA117" s="121"/>
      <c r="AB117" s="122"/>
      <c r="AC117" s="122"/>
      <c r="AD117" s="122"/>
      <c r="AE117" s="122"/>
      <c r="AF117" s="122"/>
      <c r="AG117" s="122"/>
      <c r="AH117" s="122"/>
      <c r="AI117" s="122"/>
      <c r="AJ117" s="122"/>
      <c r="AK117" s="122"/>
      <c r="AL117" s="122"/>
      <c r="AM117" s="122"/>
      <c r="AN117" s="122"/>
      <c r="AO117" s="122"/>
      <c r="AP117" s="122"/>
      <c r="AQ117" s="122"/>
      <c r="AR117" s="122"/>
    </row>
    <row r="118" spans="1:44" x14ac:dyDescent="0.2">
      <c r="A118" s="63"/>
      <c r="B118" s="63"/>
      <c r="C118" s="63"/>
      <c r="D118" s="63"/>
      <c r="E118" s="122"/>
      <c r="F118" s="122"/>
      <c r="G118" s="137"/>
      <c r="H118" s="122"/>
      <c r="I118" s="122"/>
      <c r="J118" s="122"/>
      <c r="K118" s="122"/>
      <c r="L118" s="122"/>
      <c r="M118" s="122"/>
      <c r="N118" s="122"/>
      <c r="O118" s="122"/>
      <c r="P118" s="122"/>
      <c r="Q118" s="122"/>
      <c r="R118" s="121"/>
      <c r="S118" s="121"/>
      <c r="T118" s="121"/>
      <c r="U118" s="121"/>
      <c r="V118" s="121"/>
      <c r="W118" s="121"/>
      <c r="X118" s="121"/>
      <c r="Y118" s="121"/>
      <c r="Z118" s="121"/>
      <c r="AA118" s="121"/>
      <c r="AB118" s="122"/>
      <c r="AC118" s="122"/>
      <c r="AD118" s="122"/>
      <c r="AE118" s="122"/>
      <c r="AF118" s="122"/>
      <c r="AG118" s="122"/>
      <c r="AH118" s="122"/>
      <c r="AI118" s="122"/>
      <c r="AJ118" s="122"/>
      <c r="AK118" s="122"/>
      <c r="AL118" s="122"/>
      <c r="AM118" s="122"/>
      <c r="AN118" s="122"/>
      <c r="AO118" s="122"/>
      <c r="AP118" s="122"/>
      <c r="AQ118" s="122"/>
      <c r="AR118" s="122"/>
    </row>
    <row r="119" spans="1:44" x14ac:dyDescent="0.2">
      <c r="A119" s="63"/>
      <c r="B119" s="63"/>
      <c r="C119" s="63"/>
      <c r="D119" s="63"/>
      <c r="E119" s="122"/>
      <c r="F119" s="122"/>
      <c r="G119" s="137"/>
      <c r="H119" s="122"/>
      <c r="I119" s="122"/>
      <c r="J119" s="122"/>
      <c r="K119" s="122"/>
      <c r="L119" s="122"/>
      <c r="M119" s="122"/>
      <c r="N119" s="122"/>
      <c r="O119" s="122"/>
      <c r="P119" s="122"/>
      <c r="Q119" s="122"/>
      <c r="R119" s="121"/>
      <c r="S119" s="121"/>
      <c r="T119" s="121"/>
      <c r="U119" s="121"/>
      <c r="V119" s="121"/>
      <c r="W119" s="121"/>
      <c r="X119" s="121"/>
      <c r="Y119" s="121"/>
      <c r="Z119" s="121"/>
      <c r="AA119" s="121"/>
      <c r="AB119" s="122"/>
      <c r="AC119" s="122"/>
      <c r="AD119" s="122"/>
      <c r="AE119" s="122"/>
      <c r="AF119" s="122"/>
      <c r="AG119" s="122"/>
      <c r="AH119" s="122"/>
      <c r="AI119" s="122"/>
      <c r="AJ119" s="122"/>
      <c r="AK119" s="122"/>
      <c r="AL119" s="122"/>
      <c r="AM119" s="122"/>
      <c r="AN119" s="122"/>
      <c r="AO119" s="122"/>
      <c r="AP119" s="122"/>
      <c r="AQ119" s="122"/>
      <c r="AR119" s="122"/>
    </row>
    <row r="120" spans="1:44" x14ac:dyDescent="0.2">
      <c r="A120" s="63"/>
      <c r="B120" s="63"/>
      <c r="C120" s="63"/>
      <c r="D120" s="63"/>
      <c r="E120" s="122"/>
      <c r="F120" s="122"/>
      <c r="G120" s="137"/>
      <c r="H120" s="122"/>
      <c r="I120" s="122"/>
      <c r="J120" s="122"/>
      <c r="K120" s="122"/>
      <c r="L120" s="122"/>
      <c r="M120" s="122"/>
      <c r="N120" s="122"/>
      <c r="O120" s="122"/>
      <c r="P120" s="122"/>
      <c r="Q120" s="122"/>
      <c r="R120" s="121"/>
      <c r="S120" s="121"/>
      <c r="T120" s="121"/>
      <c r="U120" s="121"/>
      <c r="V120" s="121"/>
      <c r="W120" s="121"/>
      <c r="X120" s="121"/>
      <c r="Y120" s="121"/>
      <c r="Z120" s="121"/>
      <c r="AA120" s="121"/>
      <c r="AB120" s="122"/>
      <c r="AC120" s="122"/>
      <c r="AD120" s="122"/>
      <c r="AE120" s="122"/>
      <c r="AF120" s="122"/>
      <c r="AG120" s="122"/>
      <c r="AH120" s="122"/>
      <c r="AI120" s="122"/>
      <c r="AJ120" s="122"/>
      <c r="AK120" s="122"/>
      <c r="AL120" s="122"/>
      <c r="AM120" s="122"/>
      <c r="AN120" s="122"/>
      <c r="AO120" s="122"/>
      <c r="AP120" s="122"/>
      <c r="AQ120" s="122"/>
      <c r="AR120" s="122"/>
    </row>
    <row r="121" spans="1:44" x14ac:dyDescent="0.2">
      <c r="A121" s="63"/>
      <c r="B121" s="63"/>
      <c r="C121" s="63"/>
      <c r="D121" s="63"/>
      <c r="E121" s="122"/>
      <c r="F121" s="122"/>
      <c r="G121" s="137"/>
      <c r="H121" s="122"/>
      <c r="I121" s="122"/>
      <c r="J121" s="122"/>
      <c r="K121" s="122"/>
      <c r="L121" s="122"/>
      <c r="M121" s="122"/>
      <c r="N121" s="122"/>
      <c r="O121" s="122"/>
      <c r="P121" s="122"/>
      <c r="Q121" s="122"/>
      <c r="R121" s="121"/>
      <c r="S121" s="121"/>
      <c r="T121" s="121"/>
      <c r="U121" s="121"/>
      <c r="V121" s="121"/>
      <c r="W121" s="121"/>
      <c r="X121" s="121"/>
      <c r="Y121" s="121"/>
      <c r="Z121" s="121"/>
      <c r="AA121" s="121"/>
      <c r="AB121" s="122"/>
      <c r="AC121" s="122"/>
      <c r="AD121" s="122"/>
      <c r="AE121" s="122"/>
      <c r="AF121" s="122"/>
      <c r="AG121" s="122"/>
      <c r="AH121" s="122"/>
      <c r="AI121" s="122"/>
      <c r="AJ121" s="122"/>
      <c r="AK121" s="122"/>
      <c r="AL121" s="122"/>
      <c r="AM121" s="122"/>
      <c r="AN121" s="122"/>
      <c r="AO121" s="122"/>
      <c r="AP121" s="122"/>
      <c r="AQ121" s="122"/>
      <c r="AR121" s="122"/>
    </row>
    <row r="122" spans="1:44" x14ac:dyDescent="0.2">
      <c r="A122" s="63"/>
      <c r="B122" s="63"/>
      <c r="C122" s="63"/>
      <c r="D122" s="63"/>
      <c r="E122" s="122"/>
      <c r="F122" s="122"/>
      <c r="G122" s="137"/>
      <c r="H122" s="122"/>
      <c r="I122" s="122"/>
      <c r="J122" s="122"/>
      <c r="K122" s="122"/>
      <c r="L122" s="122"/>
      <c r="M122" s="122"/>
      <c r="N122" s="122"/>
      <c r="O122" s="122"/>
      <c r="P122" s="122"/>
      <c r="Q122" s="122"/>
      <c r="R122" s="121"/>
      <c r="S122" s="121"/>
      <c r="T122" s="121"/>
      <c r="U122" s="121"/>
      <c r="V122" s="121"/>
      <c r="W122" s="121"/>
      <c r="X122" s="121"/>
      <c r="Y122" s="121"/>
      <c r="Z122" s="121"/>
      <c r="AA122" s="121"/>
      <c r="AB122" s="122"/>
      <c r="AC122" s="122"/>
      <c r="AD122" s="122"/>
      <c r="AE122" s="122"/>
      <c r="AF122" s="122"/>
      <c r="AG122" s="122"/>
      <c r="AH122" s="122"/>
      <c r="AI122" s="122"/>
      <c r="AJ122" s="122"/>
      <c r="AK122" s="122"/>
      <c r="AL122" s="122"/>
      <c r="AM122" s="122"/>
      <c r="AN122" s="122"/>
      <c r="AO122" s="122"/>
      <c r="AP122" s="122"/>
      <c r="AQ122" s="122"/>
      <c r="AR122" s="122"/>
    </row>
    <row r="123" spans="1:44" x14ac:dyDescent="0.2">
      <c r="A123" s="63"/>
      <c r="B123" s="63"/>
      <c r="C123" s="63"/>
      <c r="D123" s="63"/>
      <c r="E123" s="122"/>
      <c r="F123" s="122"/>
      <c r="G123" s="137"/>
      <c r="H123" s="122"/>
      <c r="I123" s="122"/>
      <c r="J123" s="122"/>
      <c r="K123" s="122"/>
      <c r="L123" s="122"/>
      <c r="M123" s="122"/>
      <c r="N123" s="122"/>
      <c r="O123" s="122"/>
      <c r="P123" s="122"/>
      <c r="Q123" s="122"/>
      <c r="R123" s="121"/>
      <c r="S123" s="121"/>
      <c r="T123" s="121"/>
      <c r="U123" s="121"/>
      <c r="V123" s="121"/>
      <c r="W123" s="121"/>
      <c r="X123" s="121"/>
      <c r="Y123" s="121"/>
      <c r="Z123" s="121"/>
      <c r="AA123" s="121"/>
      <c r="AB123" s="122"/>
      <c r="AC123" s="122"/>
      <c r="AD123" s="122"/>
      <c r="AE123" s="122"/>
      <c r="AF123" s="122"/>
      <c r="AG123" s="122"/>
      <c r="AH123" s="122"/>
      <c r="AI123" s="122"/>
      <c r="AJ123" s="122"/>
      <c r="AK123" s="122"/>
      <c r="AL123" s="122"/>
      <c r="AM123" s="122"/>
      <c r="AN123" s="122"/>
      <c r="AO123" s="122"/>
      <c r="AP123" s="122"/>
      <c r="AQ123" s="122"/>
      <c r="AR123" s="122"/>
    </row>
    <row r="124" spans="1:44" x14ac:dyDescent="0.2">
      <c r="A124" s="63"/>
      <c r="B124" s="63"/>
      <c r="C124" s="63"/>
      <c r="D124" s="63"/>
      <c r="E124" s="122"/>
      <c r="F124" s="122"/>
      <c r="G124" s="137"/>
      <c r="H124" s="122"/>
      <c r="I124" s="122"/>
      <c r="J124" s="122"/>
      <c r="K124" s="122"/>
      <c r="L124" s="122"/>
      <c r="M124" s="122"/>
      <c r="N124" s="122"/>
      <c r="O124" s="122"/>
      <c r="P124" s="122"/>
      <c r="Q124" s="122"/>
      <c r="R124" s="121"/>
      <c r="S124" s="121"/>
      <c r="T124" s="121"/>
      <c r="U124" s="121"/>
      <c r="V124" s="121"/>
      <c r="W124" s="121"/>
      <c r="X124" s="121"/>
      <c r="Y124" s="121"/>
      <c r="Z124" s="121"/>
      <c r="AA124" s="121"/>
      <c r="AB124" s="122"/>
      <c r="AC124" s="122"/>
      <c r="AD124" s="122"/>
      <c r="AE124" s="122"/>
      <c r="AF124" s="122"/>
      <c r="AG124" s="122"/>
      <c r="AH124" s="122"/>
      <c r="AI124" s="122"/>
      <c r="AJ124" s="122"/>
      <c r="AK124" s="122"/>
      <c r="AL124" s="122"/>
      <c r="AM124" s="122"/>
      <c r="AN124" s="122"/>
      <c r="AO124" s="122"/>
      <c r="AP124" s="122"/>
      <c r="AQ124" s="122"/>
      <c r="AR124" s="122"/>
    </row>
    <row r="125" spans="1:44" x14ac:dyDescent="0.2">
      <c r="A125" s="63"/>
      <c r="B125" s="63"/>
      <c r="C125" s="63"/>
      <c r="D125" s="63"/>
      <c r="E125" s="122"/>
      <c r="F125" s="122"/>
      <c r="G125" s="137"/>
      <c r="H125" s="122"/>
      <c r="I125" s="122"/>
      <c r="J125" s="122"/>
      <c r="K125" s="122"/>
      <c r="L125" s="122"/>
      <c r="M125" s="122"/>
      <c r="N125" s="122"/>
      <c r="O125" s="122"/>
      <c r="P125" s="122"/>
      <c r="Q125" s="122"/>
      <c r="R125" s="121"/>
      <c r="S125" s="121"/>
      <c r="T125" s="121"/>
      <c r="U125" s="121"/>
      <c r="V125" s="121"/>
      <c r="W125" s="121"/>
      <c r="X125" s="121"/>
      <c r="Y125" s="121"/>
      <c r="Z125" s="121"/>
      <c r="AA125" s="121"/>
      <c r="AB125" s="122"/>
      <c r="AC125" s="122"/>
      <c r="AD125" s="122"/>
      <c r="AE125" s="122"/>
      <c r="AF125" s="122"/>
      <c r="AG125" s="122"/>
      <c r="AH125" s="122"/>
      <c r="AI125" s="122"/>
      <c r="AJ125" s="122"/>
      <c r="AK125" s="122"/>
      <c r="AL125" s="122"/>
      <c r="AM125" s="122"/>
      <c r="AN125" s="122"/>
      <c r="AO125" s="122"/>
      <c r="AP125" s="122"/>
      <c r="AQ125" s="122"/>
      <c r="AR125" s="122"/>
    </row>
    <row r="126" spans="1:44" x14ac:dyDescent="0.2">
      <c r="A126" s="63"/>
      <c r="B126" s="63"/>
      <c r="C126" s="63"/>
      <c r="D126" s="63"/>
      <c r="E126" s="122"/>
      <c r="F126" s="122"/>
      <c r="G126" s="137"/>
      <c r="H126" s="122"/>
      <c r="I126" s="122"/>
      <c r="J126" s="122"/>
      <c r="K126" s="122"/>
      <c r="L126" s="122"/>
      <c r="M126" s="122"/>
      <c r="N126" s="122"/>
      <c r="O126" s="122"/>
      <c r="P126" s="122"/>
      <c r="Q126" s="122"/>
      <c r="R126" s="121"/>
      <c r="S126" s="121"/>
      <c r="T126" s="121"/>
      <c r="U126" s="121"/>
      <c r="V126" s="121"/>
      <c r="W126" s="121"/>
      <c r="X126" s="121"/>
      <c r="Y126" s="121"/>
      <c r="Z126" s="121"/>
      <c r="AA126" s="121"/>
      <c r="AB126" s="122"/>
      <c r="AC126" s="122"/>
      <c r="AD126" s="122"/>
      <c r="AE126" s="122"/>
      <c r="AF126" s="122"/>
      <c r="AG126" s="122"/>
      <c r="AH126" s="122"/>
      <c r="AI126" s="122"/>
      <c r="AJ126" s="122"/>
      <c r="AK126" s="122"/>
      <c r="AL126" s="122"/>
      <c r="AM126" s="122"/>
      <c r="AN126" s="122"/>
      <c r="AO126" s="122"/>
      <c r="AP126" s="122"/>
      <c r="AQ126" s="122"/>
      <c r="AR126" s="122"/>
    </row>
    <row r="127" spans="1:44" x14ac:dyDescent="0.2">
      <c r="A127" s="63"/>
      <c r="B127" s="63"/>
      <c r="C127" s="63"/>
      <c r="D127" s="63"/>
      <c r="E127" s="122"/>
      <c r="F127" s="122"/>
      <c r="G127" s="137"/>
      <c r="H127" s="122"/>
      <c r="I127" s="122"/>
      <c r="J127" s="122"/>
      <c r="K127" s="122"/>
      <c r="L127" s="122"/>
      <c r="M127" s="122"/>
      <c r="N127" s="122"/>
      <c r="O127" s="122"/>
      <c r="P127" s="122"/>
      <c r="Q127" s="122"/>
      <c r="R127" s="121"/>
      <c r="S127" s="121"/>
      <c r="T127" s="121"/>
      <c r="U127" s="121"/>
      <c r="V127" s="121"/>
      <c r="W127" s="121"/>
      <c r="X127" s="121"/>
      <c r="Y127" s="121"/>
      <c r="Z127" s="121"/>
      <c r="AA127" s="121"/>
      <c r="AB127" s="122"/>
      <c r="AC127" s="122"/>
      <c r="AD127" s="122"/>
      <c r="AE127" s="122"/>
      <c r="AF127" s="122"/>
      <c r="AG127" s="122"/>
      <c r="AH127" s="122"/>
      <c r="AI127" s="122"/>
      <c r="AJ127" s="122"/>
      <c r="AK127" s="122"/>
      <c r="AL127" s="122"/>
      <c r="AM127" s="122"/>
      <c r="AN127" s="122"/>
      <c r="AO127" s="122"/>
      <c r="AP127" s="122"/>
      <c r="AQ127" s="122"/>
      <c r="AR127" s="122"/>
    </row>
    <row r="128" spans="1:44" x14ac:dyDescent="0.2">
      <c r="A128" s="63"/>
      <c r="B128" s="63"/>
      <c r="C128" s="63"/>
      <c r="D128" s="63"/>
      <c r="E128" s="122"/>
      <c r="F128" s="122"/>
      <c r="G128" s="137"/>
      <c r="H128" s="122"/>
      <c r="I128" s="122"/>
      <c r="J128" s="122"/>
      <c r="K128" s="122"/>
      <c r="L128" s="122"/>
      <c r="M128" s="122"/>
      <c r="N128" s="122"/>
      <c r="O128" s="122"/>
      <c r="P128" s="122"/>
      <c r="Q128" s="122"/>
      <c r="R128" s="121"/>
      <c r="S128" s="121"/>
      <c r="T128" s="121"/>
      <c r="U128" s="121"/>
      <c r="V128" s="121"/>
      <c r="W128" s="121"/>
      <c r="X128" s="121"/>
      <c r="Y128" s="121"/>
      <c r="Z128" s="121"/>
      <c r="AA128" s="121"/>
      <c r="AB128" s="122"/>
      <c r="AC128" s="122"/>
      <c r="AD128" s="122"/>
      <c r="AE128" s="122"/>
      <c r="AF128" s="122"/>
      <c r="AG128" s="122"/>
      <c r="AH128" s="122"/>
      <c r="AI128" s="122"/>
      <c r="AJ128" s="122"/>
      <c r="AK128" s="122"/>
      <c r="AL128" s="122"/>
      <c r="AM128" s="122"/>
      <c r="AN128" s="122"/>
      <c r="AO128" s="122"/>
      <c r="AP128" s="122"/>
      <c r="AQ128" s="122"/>
      <c r="AR128" s="122"/>
    </row>
    <row r="129" spans="1:44" x14ac:dyDescent="0.2">
      <c r="A129" s="63"/>
      <c r="B129" s="63"/>
      <c r="C129" s="63"/>
      <c r="D129" s="63"/>
      <c r="E129" s="122"/>
      <c r="F129" s="122"/>
      <c r="G129" s="137"/>
      <c r="H129" s="122"/>
      <c r="I129" s="122"/>
      <c r="J129" s="122"/>
      <c r="K129" s="122"/>
      <c r="L129" s="122"/>
      <c r="M129" s="122"/>
      <c r="N129" s="122"/>
      <c r="O129" s="122"/>
      <c r="P129" s="122"/>
      <c r="Q129" s="122"/>
      <c r="R129" s="121"/>
      <c r="S129" s="121"/>
      <c r="T129" s="121"/>
      <c r="U129" s="121"/>
      <c r="V129" s="121"/>
      <c r="W129" s="121"/>
      <c r="X129" s="121"/>
      <c r="Y129" s="121"/>
      <c r="Z129" s="121"/>
      <c r="AA129" s="121"/>
      <c r="AB129" s="122"/>
      <c r="AC129" s="122"/>
      <c r="AD129" s="122"/>
      <c r="AE129" s="122"/>
      <c r="AF129" s="122"/>
      <c r="AG129" s="122"/>
      <c r="AH129" s="122"/>
      <c r="AI129" s="122"/>
      <c r="AJ129" s="122"/>
      <c r="AK129" s="122"/>
      <c r="AL129" s="122"/>
      <c r="AM129" s="122"/>
      <c r="AN129" s="122"/>
      <c r="AO129" s="122"/>
      <c r="AP129" s="122"/>
      <c r="AQ129" s="122"/>
      <c r="AR129" s="122"/>
    </row>
    <row r="130" spans="1:44" x14ac:dyDescent="0.2">
      <c r="A130" s="63"/>
      <c r="B130" s="63"/>
      <c r="C130" s="63"/>
      <c r="D130" s="63"/>
      <c r="E130" s="122"/>
      <c r="F130" s="122"/>
      <c r="G130" s="137"/>
      <c r="H130" s="122"/>
      <c r="I130" s="122"/>
      <c r="J130" s="122"/>
      <c r="K130" s="122"/>
      <c r="L130" s="122"/>
      <c r="M130" s="122"/>
      <c r="N130" s="122"/>
      <c r="O130" s="122"/>
      <c r="P130" s="122"/>
      <c r="Q130" s="122"/>
      <c r="R130" s="121"/>
      <c r="S130" s="121"/>
      <c r="T130" s="121"/>
      <c r="U130" s="121"/>
      <c r="V130" s="121"/>
      <c r="W130" s="121"/>
      <c r="X130" s="121"/>
      <c r="Y130" s="121"/>
      <c r="Z130" s="121"/>
      <c r="AA130" s="121"/>
      <c r="AB130" s="122"/>
      <c r="AC130" s="122"/>
      <c r="AD130" s="122"/>
      <c r="AE130" s="122"/>
      <c r="AF130" s="122"/>
      <c r="AG130" s="122"/>
      <c r="AH130" s="122"/>
      <c r="AI130" s="122"/>
      <c r="AJ130" s="122"/>
      <c r="AK130" s="122"/>
      <c r="AL130" s="122"/>
      <c r="AM130" s="122"/>
      <c r="AN130" s="122"/>
      <c r="AO130" s="122"/>
      <c r="AP130" s="122"/>
      <c r="AQ130" s="122"/>
      <c r="AR130" s="122"/>
    </row>
    <row r="131" spans="1:44" x14ac:dyDescent="0.2">
      <c r="A131" s="63"/>
      <c r="B131" s="63"/>
      <c r="C131" s="63"/>
      <c r="D131" s="63"/>
      <c r="E131" s="122"/>
      <c r="F131" s="122"/>
      <c r="G131" s="137"/>
      <c r="H131" s="122"/>
      <c r="I131" s="122"/>
      <c r="J131" s="122"/>
      <c r="K131" s="122"/>
      <c r="L131" s="122"/>
      <c r="M131" s="122"/>
      <c r="N131" s="122"/>
      <c r="O131" s="122"/>
      <c r="P131" s="122"/>
      <c r="Q131" s="122"/>
      <c r="R131" s="121"/>
      <c r="S131" s="121"/>
      <c r="T131" s="121"/>
      <c r="U131" s="121"/>
      <c r="V131" s="121"/>
      <c r="W131" s="121"/>
      <c r="X131" s="121"/>
      <c r="Y131" s="121"/>
      <c r="Z131" s="121"/>
      <c r="AA131" s="121"/>
      <c r="AB131" s="122"/>
      <c r="AC131" s="122"/>
      <c r="AD131" s="122"/>
      <c r="AE131" s="122"/>
      <c r="AF131" s="122"/>
      <c r="AG131" s="122"/>
      <c r="AH131" s="122"/>
      <c r="AI131" s="122"/>
      <c r="AJ131" s="122"/>
      <c r="AK131" s="122"/>
      <c r="AL131" s="122"/>
      <c r="AM131" s="122"/>
      <c r="AN131" s="122"/>
      <c r="AO131" s="122"/>
      <c r="AP131" s="122"/>
      <c r="AQ131" s="122"/>
      <c r="AR131" s="122"/>
    </row>
    <row r="132" spans="1:44" x14ac:dyDescent="0.2">
      <c r="A132" s="63"/>
      <c r="B132" s="63"/>
      <c r="C132" s="63"/>
      <c r="D132" s="63"/>
      <c r="E132" s="122"/>
      <c r="F132" s="122"/>
      <c r="G132" s="137"/>
      <c r="H132" s="122"/>
      <c r="I132" s="122"/>
      <c r="J132" s="122"/>
      <c r="K132" s="122"/>
      <c r="L132" s="122"/>
      <c r="M132" s="122"/>
      <c r="N132" s="122"/>
      <c r="O132" s="122"/>
      <c r="P132" s="122"/>
      <c r="Q132" s="122"/>
      <c r="R132" s="121"/>
      <c r="S132" s="121"/>
      <c r="T132" s="121"/>
      <c r="U132" s="121"/>
      <c r="V132" s="121"/>
      <c r="W132" s="121"/>
      <c r="X132" s="121"/>
      <c r="Y132" s="121"/>
      <c r="Z132" s="121"/>
      <c r="AA132" s="121"/>
      <c r="AB132" s="122"/>
      <c r="AC132" s="122"/>
      <c r="AD132" s="122"/>
      <c r="AE132" s="122"/>
      <c r="AF132" s="122"/>
      <c r="AG132" s="122"/>
      <c r="AH132" s="122"/>
      <c r="AI132" s="122"/>
      <c r="AJ132" s="122"/>
      <c r="AK132" s="122"/>
      <c r="AL132" s="122"/>
      <c r="AM132" s="122"/>
      <c r="AN132" s="122"/>
      <c r="AO132" s="122"/>
      <c r="AP132" s="122"/>
      <c r="AQ132" s="122"/>
      <c r="AR132" s="122"/>
    </row>
    <row r="133" spans="1:44" x14ac:dyDescent="0.2">
      <c r="A133" s="63"/>
      <c r="B133" s="63"/>
      <c r="C133" s="63"/>
      <c r="D133" s="63"/>
      <c r="E133" s="122"/>
      <c r="F133" s="122"/>
      <c r="G133" s="137"/>
      <c r="H133" s="122"/>
      <c r="I133" s="122"/>
      <c r="J133" s="122"/>
      <c r="K133" s="122"/>
      <c r="L133" s="122"/>
      <c r="M133" s="122"/>
      <c r="N133" s="122"/>
      <c r="O133" s="122"/>
      <c r="P133" s="122"/>
      <c r="Q133" s="122"/>
      <c r="R133" s="121"/>
      <c r="S133" s="121"/>
      <c r="T133" s="121"/>
      <c r="U133" s="121"/>
      <c r="V133" s="121"/>
      <c r="W133" s="121"/>
      <c r="X133" s="121"/>
      <c r="Y133" s="121"/>
      <c r="Z133" s="121"/>
      <c r="AA133" s="121"/>
      <c r="AB133" s="122"/>
      <c r="AC133" s="122"/>
      <c r="AD133" s="122"/>
      <c r="AE133" s="122"/>
      <c r="AF133" s="122"/>
      <c r="AG133" s="122"/>
      <c r="AH133" s="122"/>
      <c r="AI133" s="122"/>
      <c r="AJ133" s="122"/>
      <c r="AK133" s="122"/>
      <c r="AL133" s="122"/>
      <c r="AM133" s="122"/>
      <c r="AN133" s="122"/>
      <c r="AO133" s="122"/>
      <c r="AP133" s="122"/>
      <c r="AQ133" s="122"/>
      <c r="AR133" s="122"/>
    </row>
    <row r="134" spans="1:44" x14ac:dyDescent="0.2">
      <c r="A134" s="63"/>
      <c r="B134" s="63"/>
      <c r="C134" s="63"/>
      <c r="D134" s="63"/>
      <c r="E134" s="122"/>
      <c r="F134" s="122"/>
      <c r="G134" s="137"/>
      <c r="H134" s="122"/>
      <c r="I134" s="122"/>
      <c r="J134" s="122"/>
      <c r="K134" s="122"/>
      <c r="L134" s="122"/>
      <c r="M134" s="122"/>
      <c r="N134" s="122"/>
      <c r="O134" s="122"/>
      <c r="P134" s="122"/>
      <c r="Q134" s="122"/>
      <c r="R134" s="121"/>
      <c r="S134" s="121"/>
      <c r="T134" s="121"/>
      <c r="U134" s="121"/>
      <c r="V134" s="121"/>
      <c r="W134" s="121"/>
      <c r="X134" s="121"/>
      <c r="Y134" s="121"/>
      <c r="Z134" s="121"/>
      <c r="AA134" s="121"/>
      <c r="AB134" s="122"/>
      <c r="AC134" s="122"/>
      <c r="AD134" s="122"/>
      <c r="AE134" s="122"/>
      <c r="AF134" s="122"/>
      <c r="AG134" s="122"/>
      <c r="AH134" s="122"/>
      <c r="AI134" s="122"/>
      <c r="AJ134" s="122"/>
      <c r="AK134" s="122"/>
      <c r="AL134" s="122"/>
      <c r="AM134" s="122"/>
      <c r="AN134" s="122"/>
      <c r="AO134" s="122"/>
      <c r="AP134" s="122"/>
      <c r="AQ134" s="122"/>
      <c r="AR134" s="122"/>
    </row>
    <row r="135" spans="1:44" x14ac:dyDescent="0.2">
      <c r="A135" s="63"/>
      <c r="B135" s="63"/>
      <c r="C135" s="63"/>
      <c r="D135" s="63"/>
      <c r="E135" s="122"/>
      <c r="F135" s="122"/>
      <c r="G135" s="137"/>
      <c r="H135" s="122"/>
      <c r="I135" s="122"/>
      <c r="J135" s="122"/>
      <c r="K135" s="122"/>
      <c r="L135" s="122"/>
      <c r="M135" s="122"/>
      <c r="N135" s="122"/>
      <c r="O135" s="122"/>
      <c r="P135" s="122"/>
      <c r="Q135" s="122"/>
      <c r="R135" s="121"/>
      <c r="S135" s="121"/>
      <c r="T135" s="121"/>
      <c r="U135" s="121"/>
      <c r="V135" s="121"/>
      <c r="W135" s="121"/>
      <c r="X135" s="121"/>
      <c r="Y135" s="121"/>
      <c r="Z135" s="121"/>
      <c r="AA135" s="121"/>
      <c r="AB135" s="122"/>
      <c r="AC135" s="122"/>
      <c r="AD135" s="122"/>
      <c r="AE135" s="122"/>
      <c r="AF135" s="122"/>
      <c r="AG135" s="122"/>
      <c r="AH135" s="122"/>
      <c r="AI135" s="122"/>
      <c r="AJ135" s="122"/>
      <c r="AK135" s="122"/>
      <c r="AL135" s="122"/>
      <c r="AM135" s="122"/>
      <c r="AN135" s="122"/>
      <c r="AO135" s="122"/>
      <c r="AP135" s="122"/>
      <c r="AQ135" s="122"/>
      <c r="AR135" s="122"/>
    </row>
    <row r="136" spans="1:44" x14ac:dyDescent="0.2">
      <c r="A136" s="63"/>
      <c r="B136" s="63"/>
      <c r="C136" s="63"/>
      <c r="D136" s="63"/>
      <c r="E136" s="122"/>
      <c r="F136" s="122"/>
      <c r="G136" s="137"/>
      <c r="H136" s="122"/>
      <c r="I136" s="122"/>
      <c r="J136" s="122"/>
      <c r="K136" s="122"/>
      <c r="L136" s="122"/>
      <c r="M136" s="122"/>
      <c r="N136" s="122"/>
      <c r="O136" s="122"/>
      <c r="P136" s="122"/>
      <c r="Q136" s="122"/>
      <c r="R136" s="121"/>
      <c r="S136" s="121"/>
      <c r="T136" s="121"/>
      <c r="U136" s="121"/>
      <c r="V136" s="121"/>
      <c r="W136" s="121"/>
      <c r="X136" s="121"/>
      <c r="Y136" s="121"/>
      <c r="Z136" s="121"/>
      <c r="AA136" s="121"/>
      <c r="AB136" s="122"/>
      <c r="AC136" s="122"/>
      <c r="AD136" s="122"/>
      <c r="AE136" s="122"/>
      <c r="AF136" s="122"/>
      <c r="AG136" s="122"/>
      <c r="AH136" s="122"/>
      <c r="AI136" s="122"/>
      <c r="AJ136" s="122"/>
      <c r="AK136" s="122"/>
      <c r="AL136" s="122"/>
      <c r="AM136" s="122"/>
      <c r="AN136" s="122"/>
      <c r="AO136" s="122"/>
      <c r="AP136" s="122"/>
      <c r="AQ136" s="122"/>
      <c r="AR136" s="122"/>
    </row>
    <row r="137" spans="1:44" x14ac:dyDescent="0.2">
      <c r="A137" s="63"/>
      <c r="B137" s="63"/>
      <c r="C137" s="63"/>
      <c r="D137" s="63"/>
      <c r="E137" s="122"/>
      <c r="F137" s="122"/>
      <c r="G137" s="137"/>
      <c r="H137" s="122"/>
      <c r="I137" s="122"/>
      <c r="J137" s="122"/>
      <c r="K137" s="122"/>
      <c r="L137" s="122"/>
      <c r="M137" s="122"/>
      <c r="N137" s="122"/>
      <c r="O137" s="122"/>
      <c r="P137" s="122"/>
      <c r="Q137" s="122"/>
      <c r="R137" s="121"/>
      <c r="S137" s="121"/>
      <c r="T137" s="121"/>
      <c r="U137" s="121"/>
      <c r="V137" s="121"/>
      <c r="W137" s="121"/>
      <c r="X137" s="121"/>
      <c r="Y137" s="121"/>
      <c r="Z137" s="121"/>
      <c r="AA137" s="121"/>
      <c r="AB137" s="122"/>
      <c r="AC137" s="122"/>
      <c r="AD137" s="122"/>
      <c r="AE137" s="122"/>
      <c r="AF137" s="122"/>
      <c r="AG137" s="122"/>
      <c r="AH137" s="122"/>
      <c r="AI137" s="122"/>
      <c r="AJ137" s="122"/>
      <c r="AK137" s="122"/>
      <c r="AL137" s="122"/>
      <c r="AM137" s="122"/>
      <c r="AN137" s="122"/>
      <c r="AO137" s="122"/>
      <c r="AP137" s="122"/>
      <c r="AQ137" s="122"/>
      <c r="AR137" s="122"/>
    </row>
    <row r="138" spans="1:44" x14ac:dyDescent="0.2">
      <c r="A138" s="63"/>
      <c r="B138" s="63"/>
      <c r="C138" s="63"/>
      <c r="D138" s="63"/>
      <c r="E138" s="122"/>
      <c r="F138" s="122"/>
      <c r="G138" s="137"/>
      <c r="H138" s="122"/>
      <c r="I138" s="122"/>
      <c r="J138" s="122"/>
      <c r="K138" s="122"/>
      <c r="L138" s="122"/>
      <c r="M138" s="122"/>
      <c r="N138" s="122"/>
      <c r="O138" s="122"/>
      <c r="P138" s="122"/>
      <c r="Q138" s="122"/>
      <c r="R138" s="121"/>
      <c r="S138" s="121"/>
      <c r="T138" s="121"/>
      <c r="U138" s="121"/>
      <c r="V138" s="121"/>
      <c r="W138" s="121"/>
      <c r="X138" s="121"/>
      <c r="Y138" s="121"/>
      <c r="Z138" s="121"/>
      <c r="AA138" s="121"/>
      <c r="AB138" s="122"/>
      <c r="AC138" s="122"/>
      <c r="AD138" s="122"/>
      <c r="AE138" s="122"/>
      <c r="AF138" s="122"/>
      <c r="AG138" s="122"/>
      <c r="AH138" s="122"/>
      <c r="AI138" s="122"/>
      <c r="AJ138" s="122"/>
      <c r="AK138" s="122"/>
      <c r="AL138" s="122"/>
      <c r="AM138" s="122"/>
      <c r="AN138" s="122"/>
      <c r="AO138" s="122"/>
      <c r="AP138" s="122"/>
      <c r="AQ138" s="122"/>
      <c r="AR138" s="122"/>
    </row>
    <row r="139" spans="1:44" x14ac:dyDescent="0.2">
      <c r="A139" s="63"/>
      <c r="B139" s="63"/>
      <c r="C139" s="63"/>
      <c r="D139" s="63"/>
      <c r="E139" s="122"/>
      <c r="F139" s="122"/>
      <c r="G139" s="137"/>
      <c r="H139" s="122"/>
      <c r="I139" s="122"/>
      <c r="J139" s="122"/>
      <c r="K139" s="122"/>
      <c r="L139" s="122"/>
      <c r="M139" s="122"/>
      <c r="N139" s="122"/>
      <c r="O139" s="122"/>
      <c r="P139" s="122"/>
      <c r="Q139" s="122"/>
      <c r="R139" s="121"/>
      <c r="S139" s="121"/>
      <c r="T139" s="121"/>
      <c r="U139" s="121"/>
      <c r="V139" s="121"/>
      <c r="W139" s="121"/>
      <c r="X139" s="121"/>
      <c r="Y139" s="121"/>
      <c r="Z139" s="121"/>
      <c r="AA139" s="121"/>
      <c r="AB139" s="122"/>
      <c r="AC139" s="122"/>
      <c r="AD139" s="122"/>
      <c r="AE139" s="122"/>
      <c r="AF139" s="122"/>
      <c r="AG139" s="122"/>
      <c r="AH139" s="122"/>
      <c r="AI139" s="122"/>
      <c r="AJ139" s="122"/>
      <c r="AK139" s="122"/>
      <c r="AL139" s="122"/>
      <c r="AM139" s="122"/>
      <c r="AN139" s="122"/>
      <c r="AO139" s="122"/>
      <c r="AP139" s="122"/>
      <c r="AQ139" s="122"/>
      <c r="AR139" s="122"/>
    </row>
    <row r="140" spans="1:44" x14ac:dyDescent="0.2">
      <c r="A140" s="63"/>
      <c r="B140" s="63"/>
      <c r="C140" s="63"/>
      <c r="D140" s="63"/>
      <c r="E140" s="122"/>
      <c r="F140" s="122"/>
      <c r="G140" s="137"/>
      <c r="H140" s="122"/>
      <c r="I140" s="122"/>
      <c r="J140" s="122"/>
      <c r="K140" s="122"/>
      <c r="L140" s="122"/>
      <c r="M140" s="122"/>
      <c r="N140" s="122"/>
      <c r="O140" s="122"/>
      <c r="P140" s="122"/>
      <c r="Q140" s="122"/>
      <c r="R140" s="121"/>
      <c r="S140" s="121"/>
      <c r="T140" s="121"/>
      <c r="U140" s="121"/>
      <c r="V140" s="121"/>
      <c r="W140" s="121"/>
      <c r="X140" s="121"/>
      <c r="Y140" s="121"/>
      <c r="Z140" s="121"/>
      <c r="AA140" s="121"/>
      <c r="AB140" s="122"/>
      <c r="AC140" s="122"/>
      <c r="AD140" s="122"/>
      <c r="AE140" s="122"/>
      <c r="AF140" s="122"/>
      <c r="AG140" s="122"/>
      <c r="AH140" s="122"/>
      <c r="AI140" s="122"/>
      <c r="AJ140" s="122"/>
      <c r="AK140" s="122"/>
      <c r="AL140" s="122"/>
      <c r="AM140" s="122"/>
      <c r="AN140" s="122"/>
      <c r="AO140" s="122"/>
      <c r="AP140" s="122"/>
      <c r="AQ140" s="122"/>
      <c r="AR140" s="122"/>
    </row>
    <row r="141" spans="1:44" x14ac:dyDescent="0.2">
      <c r="A141" s="63"/>
      <c r="B141" s="63"/>
      <c r="C141" s="63"/>
      <c r="D141" s="63"/>
      <c r="E141" s="122"/>
      <c r="F141" s="122"/>
      <c r="G141" s="137"/>
      <c r="H141" s="122"/>
      <c r="I141" s="122"/>
      <c r="J141" s="122"/>
      <c r="K141" s="122"/>
      <c r="L141" s="122"/>
      <c r="M141" s="122"/>
      <c r="N141" s="122"/>
      <c r="O141" s="122"/>
      <c r="P141" s="122"/>
      <c r="Q141" s="122"/>
      <c r="R141" s="121"/>
      <c r="S141" s="121"/>
      <c r="T141" s="121"/>
      <c r="U141" s="121"/>
      <c r="V141" s="121"/>
      <c r="W141" s="121"/>
      <c r="X141" s="121"/>
      <c r="Y141" s="121"/>
      <c r="Z141" s="121"/>
      <c r="AA141" s="121"/>
      <c r="AB141" s="122"/>
      <c r="AC141" s="122"/>
      <c r="AD141" s="122"/>
      <c r="AE141" s="122"/>
      <c r="AF141" s="122"/>
      <c r="AG141" s="122"/>
      <c r="AH141" s="122"/>
      <c r="AI141" s="122"/>
      <c r="AJ141" s="122"/>
      <c r="AK141" s="122"/>
      <c r="AL141" s="122"/>
      <c r="AM141" s="122"/>
      <c r="AN141" s="122"/>
      <c r="AO141" s="122"/>
      <c r="AP141" s="122"/>
      <c r="AQ141" s="122"/>
      <c r="AR141" s="122"/>
    </row>
    <row r="142" spans="1:44" x14ac:dyDescent="0.2">
      <c r="A142" s="63"/>
      <c r="B142" s="63"/>
      <c r="C142" s="63"/>
      <c r="D142" s="63"/>
      <c r="E142" s="122"/>
      <c r="F142" s="122"/>
      <c r="G142" s="137"/>
      <c r="H142" s="122"/>
      <c r="I142" s="122"/>
      <c r="J142" s="122"/>
      <c r="K142" s="122"/>
      <c r="L142" s="122"/>
      <c r="M142" s="122"/>
      <c r="N142" s="122"/>
      <c r="O142" s="122"/>
      <c r="P142" s="122"/>
      <c r="Q142" s="122"/>
      <c r="R142" s="121"/>
      <c r="S142" s="121"/>
      <c r="T142" s="121"/>
      <c r="U142" s="121"/>
      <c r="V142" s="121"/>
      <c r="W142" s="121"/>
      <c r="X142" s="121"/>
      <c r="Y142" s="121"/>
      <c r="Z142" s="121"/>
      <c r="AA142" s="121"/>
      <c r="AB142" s="122"/>
      <c r="AC142" s="122"/>
      <c r="AD142" s="122"/>
      <c r="AE142" s="122"/>
      <c r="AF142" s="122"/>
      <c r="AG142" s="122"/>
      <c r="AH142" s="122"/>
      <c r="AI142" s="122"/>
      <c r="AJ142" s="122"/>
      <c r="AK142" s="122"/>
      <c r="AL142" s="122"/>
      <c r="AM142" s="122"/>
      <c r="AN142" s="122"/>
      <c r="AO142" s="122"/>
      <c r="AP142" s="122"/>
      <c r="AQ142" s="122"/>
      <c r="AR142" s="122"/>
    </row>
    <row r="143" spans="1:44" x14ac:dyDescent="0.2">
      <c r="A143" s="63"/>
      <c r="B143" s="63"/>
      <c r="C143" s="63"/>
      <c r="D143" s="63"/>
      <c r="E143" s="122"/>
      <c r="F143" s="122"/>
      <c r="G143" s="137"/>
      <c r="H143" s="122"/>
      <c r="I143" s="122"/>
      <c r="J143" s="122"/>
      <c r="K143" s="122"/>
      <c r="L143" s="122"/>
      <c r="M143" s="122"/>
      <c r="N143" s="122"/>
      <c r="O143" s="122"/>
      <c r="P143" s="122"/>
      <c r="Q143" s="122"/>
      <c r="R143" s="121"/>
      <c r="S143" s="121"/>
      <c r="T143" s="121"/>
      <c r="U143" s="121"/>
      <c r="V143" s="121"/>
      <c r="W143" s="121"/>
      <c r="X143" s="121"/>
      <c r="Y143" s="121"/>
      <c r="Z143" s="121"/>
      <c r="AA143" s="121"/>
      <c r="AB143" s="122"/>
      <c r="AC143" s="122"/>
      <c r="AD143" s="122"/>
      <c r="AE143" s="122"/>
      <c r="AF143" s="122"/>
      <c r="AG143" s="122"/>
      <c r="AH143" s="122"/>
      <c r="AI143" s="122"/>
      <c r="AJ143" s="122"/>
      <c r="AK143" s="122"/>
      <c r="AL143" s="122"/>
      <c r="AM143" s="122"/>
      <c r="AN143" s="122"/>
      <c r="AO143" s="122"/>
      <c r="AP143" s="122"/>
      <c r="AQ143" s="122"/>
      <c r="AR143" s="122"/>
    </row>
    <row r="144" spans="1:44" x14ac:dyDescent="0.2">
      <c r="A144" s="63"/>
      <c r="B144" s="63"/>
      <c r="C144" s="63"/>
      <c r="D144" s="63"/>
      <c r="E144" s="122"/>
      <c r="F144" s="122"/>
      <c r="G144" s="137"/>
      <c r="H144" s="122"/>
      <c r="I144" s="122"/>
      <c r="J144" s="122"/>
      <c r="K144" s="122"/>
      <c r="L144" s="122"/>
      <c r="M144" s="122"/>
      <c r="N144" s="122"/>
      <c r="O144" s="122"/>
      <c r="P144" s="122"/>
      <c r="Q144" s="122"/>
      <c r="R144" s="121"/>
      <c r="S144" s="121"/>
      <c r="T144" s="121"/>
      <c r="U144" s="121"/>
      <c r="V144" s="121"/>
      <c r="W144" s="121"/>
      <c r="X144" s="121"/>
      <c r="Y144" s="121"/>
      <c r="Z144" s="121"/>
      <c r="AA144" s="121"/>
      <c r="AB144" s="122"/>
      <c r="AC144" s="122"/>
      <c r="AD144" s="122"/>
      <c r="AE144" s="122"/>
      <c r="AF144" s="122"/>
      <c r="AG144" s="122"/>
      <c r="AH144" s="122"/>
      <c r="AI144" s="122"/>
      <c r="AJ144" s="122"/>
      <c r="AK144" s="122"/>
      <c r="AL144" s="122"/>
      <c r="AM144" s="122"/>
      <c r="AN144" s="122"/>
      <c r="AO144" s="122"/>
      <c r="AP144" s="122"/>
      <c r="AQ144" s="122"/>
      <c r="AR144" s="122"/>
    </row>
    <row r="145" spans="1:44" x14ac:dyDescent="0.2">
      <c r="A145" s="63"/>
      <c r="B145" s="63"/>
      <c r="C145" s="63"/>
      <c r="D145" s="63"/>
      <c r="E145" s="122"/>
      <c r="F145" s="122"/>
      <c r="G145" s="137"/>
      <c r="H145" s="122"/>
      <c r="I145" s="122"/>
      <c r="J145" s="122"/>
      <c r="K145" s="122"/>
      <c r="L145" s="122"/>
      <c r="M145" s="122"/>
      <c r="N145" s="122"/>
      <c r="O145" s="122"/>
      <c r="P145" s="122"/>
      <c r="Q145" s="122"/>
      <c r="R145" s="121"/>
      <c r="S145" s="121"/>
      <c r="T145" s="121"/>
      <c r="U145" s="121"/>
      <c r="V145" s="121"/>
      <c r="W145" s="121"/>
      <c r="X145" s="121"/>
      <c r="Y145" s="121"/>
      <c r="Z145" s="121"/>
      <c r="AA145" s="121"/>
      <c r="AB145" s="122"/>
      <c r="AC145" s="122"/>
      <c r="AD145" s="122"/>
      <c r="AE145" s="122"/>
      <c r="AF145" s="122"/>
      <c r="AG145" s="122"/>
      <c r="AH145" s="122"/>
      <c r="AI145" s="122"/>
      <c r="AJ145" s="122"/>
      <c r="AK145" s="122"/>
      <c r="AL145" s="122"/>
      <c r="AM145" s="122"/>
      <c r="AN145" s="122"/>
      <c r="AO145" s="122"/>
      <c r="AP145" s="122"/>
      <c r="AQ145" s="122"/>
      <c r="AR145" s="122"/>
    </row>
    <row r="146" spans="1:44" x14ac:dyDescent="0.2">
      <c r="A146" s="63"/>
      <c r="B146" s="63"/>
      <c r="C146" s="63"/>
      <c r="D146" s="63"/>
      <c r="E146" s="122"/>
      <c r="F146" s="122"/>
      <c r="G146" s="137"/>
      <c r="H146" s="122"/>
      <c r="I146" s="122"/>
      <c r="J146" s="122"/>
      <c r="K146" s="122"/>
      <c r="L146" s="122"/>
      <c r="M146" s="122"/>
      <c r="N146" s="122"/>
      <c r="O146" s="122"/>
      <c r="P146" s="122"/>
      <c r="Q146" s="122"/>
      <c r="R146" s="121"/>
      <c r="S146" s="121"/>
      <c r="T146" s="121"/>
      <c r="U146" s="121"/>
      <c r="V146" s="121"/>
      <c r="W146" s="121"/>
      <c r="X146" s="121"/>
      <c r="Y146" s="121"/>
      <c r="Z146" s="121"/>
      <c r="AA146" s="121"/>
      <c r="AB146" s="122"/>
      <c r="AC146" s="122"/>
      <c r="AD146" s="122"/>
      <c r="AE146" s="122"/>
      <c r="AF146" s="122"/>
      <c r="AG146" s="122"/>
      <c r="AH146" s="122"/>
      <c r="AI146" s="122"/>
      <c r="AJ146" s="122"/>
      <c r="AK146" s="122"/>
      <c r="AL146" s="122"/>
      <c r="AM146" s="122"/>
      <c r="AN146" s="122"/>
      <c r="AO146" s="122"/>
      <c r="AP146" s="122"/>
      <c r="AQ146" s="122"/>
      <c r="AR146" s="122"/>
    </row>
    <row r="147" spans="1:44" x14ac:dyDescent="0.2">
      <c r="A147" s="63"/>
      <c r="B147" s="63"/>
      <c r="C147" s="63"/>
      <c r="D147" s="63"/>
      <c r="E147" s="122"/>
      <c r="F147" s="122"/>
      <c r="G147" s="137"/>
      <c r="H147" s="122"/>
      <c r="I147" s="122"/>
      <c r="J147" s="122"/>
      <c r="K147" s="122"/>
      <c r="L147" s="122"/>
      <c r="M147" s="122"/>
      <c r="N147" s="122"/>
      <c r="O147" s="122"/>
      <c r="P147" s="122"/>
      <c r="Q147" s="122"/>
      <c r="R147" s="121"/>
      <c r="S147" s="121"/>
      <c r="T147" s="121"/>
      <c r="U147" s="121"/>
      <c r="V147" s="121"/>
      <c r="W147" s="121"/>
      <c r="X147" s="121"/>
      <c r="Y147" s="121"/>
      <c r="Z147" s="121"/>
      <c r="AA147" s="121"/>
      <c r="AB147" s="122"/>
      <c r="AC147" s="122"/>
      <c r="AD147" s="122"/>
      <c r="AE147" s="122"/>
      <c r="AF147" s="122"/>
      <c r="AG147" s="122"/>
      <c r="AH147" s="122"/>
      <c r="AI147" s="122"/>
      <c r="AJ147" s="122"/>
      <c r="AK147" s="122"/>
      <c r="AL147" s="122"/>
      <c r="AM147" s="122"/>
      <c r="AN147" s="122"/>
      <c r="AO147" s="122"/>
      <c r="AP147" s="122"/>
      <c r="AQ147" s="122"/>
      <c r="AR147" s="122"/>
    </row>
    <row r="148" spans="1:44" x14ac:dyDescent="0.2">
      <c r="A148" s="63"/>
      <c r="B148" s="63"/>
      <c r="C148" s="63"/>
      <c r="D148" s="63"/>
      <c r="E148" s="122"/>
      <c r="F148" s="122"/>
      <c r="G148" s="137"/>
      <c r="H148" s="122"/>
      <c r="I148" s="122"/>
      <c r="J148" s="122"/>
      <c r="K148" s="122"/>
      <c r="L148" s="122"/>
      <c r="M148" s="122"/>
      <c r="N148" s="122"/>
      <c r="O148" s="122"/>
      <c r="P148" s="122"/>
      <c r="Q148" s="122"/>
      <c r="R148" s="121"/>
      <c r="S148" s="121"/>
      <c r="T148" s="121"/>
      <c r="U148" s="121"/>
      <c r="V148" s="121"/>
      <c r="W148" s="121"/>
      <c r="X148" s="121"/>
      <c r="Y148" s="121"/>
      <c r="Z148" s="121"/>
      <c r="AA148" s="121"/>
      <c r="AB148" s="122"/>
      <c r="AC148" s="122"/>
      <c r="AD148" s="122"/>
      <c r="AE148" s="122"/>
      <c r="AF148" s="122"/>
      <c r="AG148" s="122"/>
      <c r="AH148" s="122"/>
      <c r="AI148" s="122"/>
      <c r="AJ148" s="122"/>
      <c r="AK148" s="122"/>
      <c r="AL148" s="122"/>
      <c r="AM148" s="122"/>
      <c r="AN148" s="122"/>
      <c r="AO148" s="122"/>
      <c r="AP148" s="122"/>
      <c r="AQ148" s="122"/>
      <c r="AR148" s="122"/>
    </row>
    <row r="149" spans="1:44" x14ac:dyDescent="0.2">
      <c r="A149" s="63"/>
      <c r="B149" s="63"/>
      <c r="C149" s="63"/>
      <c r="D149" s="63"/>
      <c r="E149" s="122"/>
      <c r="F149" s="122"/>
      <c r="G149" s="137"/>
      <c r="H149" s="122"/>
      <c r="I149" s="122"/>
      <c r="J149" s="122"/>
      <c r="K149" s="122"/>
      <c r="L149" s="122"/>
      <c r="M149" s="122"/>
      <c r="N149" s="122"/>
      <c r="O149" s="122"/>
      <c r="P149" s="122"/>
      <c r="Q149" s="122"/>
      <c r="R149" s="121"/>
      <c r="S149" s="121"/>
      <c r="T149" s="121"/>
      <c r="U149" s="121"/>
      <c r="V149" s="121"/>
      <c r="W149" s="121"/>
      <c r="X149" s="121"/>
      <c r="Y149" s="121"/>
      <c r="Z149" s="121"/>
      <c r="AA149" s="121"/>
      <c r="AB149" s="122"/>
      <c r="AC149" s="122"/>
      <c r="AD149" s="122"/>
      <c r="AE149" s="122"/>
      <c r="AF149" s="122"/>
      <c r="AG149" s="122"/>
      <c r="AH149" s="122"/>
      <c r="AI149" s="122"/>
      <c r="AJ149" s="122"/>
      <c r="AK149" s="122"/>
      <c r="AL149" s="122"/>
      <c r="AM149" s="122"/>
      <c r="AN149" s="122"/>
      <c r="AO149" s="122"/>
      <c r="AP149" s="122"/>
      <c r="AQ149" s="122"/>
      <c r="AR149" s="122"/>
    </row>
    <row r="150" spans="1:44" x14ac:dyDescent="0.2">
      <c r="A150" s="63"/>
      <c r="B150" s="63"/>
      <c r="C150" s="63"/>
      <c r="D150" s="63"/>
      <c r="E150" s="122"/>
      <c r="F150" s="122"/>
      <c r="G150" s="137"/>
      <c r="H150" s="122"/>
      <c r="I150" s="122"/>
      <c r="J150" s="122"/>
      <c r="K150" s="122"/>
      <c r="L150" s="122"/>
      <c r="M150" s="122"/>
      <c r="N150" s="122"/>
      <c r="O150" s="122"/>
      <c r="P150" s="122"/>
      <c r="Q150" s="122"/>
      <c r="R150" s="121"/>
      <c r="S150" s="121"/>
      <c r="T150" s="121"/>
      <c r="U150" s="121"/>
      <c r="V150" s="121"/>
      <c r="W150" s="121"/>
      <c r="X150" s="121"/>
      <c r="Y150" s="121"/>
      <c r="Z150" s="121"/>
      <c r="AA150" s="121"/>
      <c r="AB150" s="122"/>
      <c r="AC150" s="122"/>
      <c r="AD150" s="122"/>
      <c r="AE150" s="122"/>
      <c r="AF150" s="122"/>
      <c r="AG150" s="122"/>
      <c r="AH150" s="122"/>
      <c r="AI150" s="122"/>
      <c r="AJ150" s="122"/>
      <c r="AK150" s="122"/>
      <c r="AL150" s="122"/>
      <c r="AM150" s="122"/>
      <c r="AN150" s="122"/>
      <c r="AO150" s="122"/>
      <c r="AP150" s="122"/>
      <c r="AQ150" s="122"/>
      <c r="AR150" s="122"/>
    </row>
    <row r="151" spans="1:44" x14ac:dyDescent="0.2">
      <c r="A151" s="63"/>
      <c r="B151" s="63"/>
      <c r="C151" s="63"/>
      <c r="D151" s="63"/>
      <c r="E151" s="122"/>
      <c r="F151" s="122"/>
      <c r="G151" s="137"/>
      <c r="H151" s="122"/>
      <c r="I151" s="122"/>
      <c r="J151" s="122"/>
      <c r="K151" s="122"/>
      <c r="L151" s="122"/>
      <c r="M151" s="122"/>
      <c r="N151" s="122"/>
      <c r="O151" s="122"/>
      <c r="P151" s="122"/>
      <c r="Q151" s="122"/>
      <c r="R151" s="121"/>
      <c r="S151" s="121"/>
      <c r="T151" s="121"/>
      <c r="U151" s="121"/>
      <c r="V151" s="121"/>
      <c r="W151" s="121"/>
      <c r="X151" s="121"/>
      <c r="Y151" s="121"/>
      <c r="Z151" s="121"/>
      <c r="AA151" s="121"/>
      <c r="AB151" s="122"/>
      <c r="AC151" s="122"/>
      <c r="AD151" s="122"/>
      <c r="AE151" s="122"/>
      <c r="AF151" s="122"/>
      <c r="AG151" s="122"/>
      <c r="AH151" s="122"/>
      <c r="AI151" s="122"/>
      <c r="AJ151" s="122"/>
      <c r="AK151" s="122"/>
      <c r="AL151" s="122"/>
      <c r="AM151" s="122"/>
      <c r="AN151" s="122"/>
      <c r="AO151" s="122"/>
      <c r="AP151" s="122"/>
      <c r="AQ151" s="122"/>
      <c r="AR151" s="122"/>
    </row>
    <row r="152" spans="1:44" x14ac:dyDescent="0.2">
      <c r="A152" s="63"/>
      <c r="B152" s="63"/>
      <c r="C152" s="63"/>
      <c r="D152" s="63"/>
      <c r="E152" s="122"/>
      <c r="F152" s="122"/>
      <c r="G152" s="137"/>
      <c r="H152" s="122"/>
      <c r="I152" s="122"/>
      <c r="J152" s="122"/>
      <c r="K152" s="122"/>
      <c r="L152" s="122"/>
      <c r="M152" s="122"/>
      <c r="N152" s="122"/>
      <c r="O152" s="122"/>
      <c r="P152" s="122"/>
      <c r="Q152" s="122"/>
      <c r="R152" s="121"/>
      <c r="S152" s="121"/>
      <c r="T152" s="121"/>
      <c r="U152" s="121"/>
      <c r="V152" s="121"/>
      <c r="W152" s="121"/>
      <c r="X152" s="121"/>
      <c r="Y152" s="121"/>
      <c r="Z152" s="121"/>
      <c r="AA152" s="121"/>
      <c r="AB152" s="122"/>
      <c r="AC152" s="122"/>
      <c r="AD152" s="122"/>
      <c r="AE152" s="122"/>
      <c r="AF152" s="122"/>
      <c r="AG152" s="122"/>
      <c r="AH152" s="122"/>
      <c r="AI152" s="122"/>
      <c r="AJ152" s="122"/>
      <c r="AK152" s="122"/>
      <c r="AL152" s="122"/>
      <c r="AM152" s="122"/>
      <c r="AN152" s="122"/>
      <c r="AO152" s="122"/>
      <c r="AP152" s="122"/>
      <c r="AQ152" s="122"/>
      <c r="AR152" s="122"/>
    </row>
    <row r="153" spans="1:44" x14ac:dyDescent="0.2">
      <c r="A153" s="63"/>
      <c r="B153" s="63"/>
      <c r="C153" s="63"/>
      <c r="D153" s="63"/>
      <c r="E153" s="122"/>
      <c r="F153" s="122"/>
      <c r="G153" s="137"/>
      <c r="H153" s="122"/>
      <c r="I153" s="122"/>
      <c r="J153" s="122"/>
      <c r="K153" s="122"/>
      <c r="L153" s="122"/>
      <c r="M153" s="122"/>
      <c r="N153" s="122"/>
      <c r="O153" s="122"/>
      <c r="P153" s="122"/>
      <c r="Q153" s="122"/>
      <c r="R153" s="121"/>
      <c r="S153" s="121"/>
      <c r="T153" s="121"/>
      <c r="U153" s="121"/>
      <c r="V153" s="121"/>
      <c r="W153" s="121"/>
      <c r="X153" s="121"/>
      <c r="Y153" s="121"/>
      <c r="Z153" s="121"/>
      <c r="AA153" s="121"/>
      <c r="AB153" s="122"/>
      <c r="AC153" s="122"/>
      <c r="AD153" s="122"/>
      <c r="AE153" s="122"/>
      <c r="AF153" s="122"/>
      <c r="AG153" s="122"/>
      <c r="AH153" s="122"/>
      <c r="AI153" s="122"/>
      <c r="AJ153" s="122"/>
      <c r="AK153" s="122"/>
      <c r="AL153" s="122"/>
      <c r="AM153" s="122"/>
      <c r="AN153" s="122"/>
      <c r="AO153" s="122"/>
      <c r="AP153" s="122"/>
      <c r="AQ153" s="122"/>
      <c r="AR153" s="122"/>
    </row>
    <row r="154" spans="1:44" x14ac:dyDescent="0.2">
      <c r="A154" s="63"/>
      <c r="B154" s="63"/>
      <c r="C154" s="63"/>
      <c r="D154" s="63"/>
      <c r="E154" s="122"/>
      <c r="F154" s="122"/>
      <c r="G154" s="137"/>
      <c r="H154" s="122"/>
      <c r="I154" s="122"/>
      <c r="J154" s="122"/>
      <c r="K154" s="122"/>
      <c r="L154" s="122"/>
      <c r="M154" s="122"/>
      <c r="N154" s="122"/>
      <c r="O154" s="122"/>
      <c r="P154" s="122"/>
      <c r="Q154" s="122"/>
      <c r="R154" s="121"/>
      <c r="S154" s="121"/>
      <c r="T154" s="121"/>
      <c r="U154" s="121"/>
      <c r="V154" s="121"/>
      <c r="W154" s="121"/>
      <c r="X154" s="121"/>
      <c r="Y154" s="121"/>
      <c r="Z154" s="121"/>
      <c r="AA154" s="121"/>
      <c r="AB154" s="122"/>
      <c r="AC154" s="122"/>
      <c r="AD154" s="122"/>
      <c r="AE154" s="122"/>
      <c r="AF154" s="122"/>
      <c r="AG154" s="122"/>
      <c r="AH154" s="122"/>
      <c r="AI154" s="122"/>
      <c r="AJ154" s="122"/>
      <c r="AK154" s="122"/>
      <c r="AL154" s="122"/>
      <c r="AM154" s="122"/>
      <c r="AN154" s="122"/>
      <c r="AO154" s="122"/>
      <c r="AP154" s="122"/>
      <c r="AQ154" s="122"/>
      <c r="AR154" s="122"/>
    </row>
    <row r="155" spans="1:44" x14ac:dyDescent="0.2">
      <c r="A155" s="63"/>
      <c r="B155" s="63"/>
      <c r="C155" s="63"/>
      <c r="D155" s="63"/>
      <c r="E155" s="122"/>
      <c r="F155" s="122"/>
      <c r="G155" s="137"/>
      <c r="H155" s="122"/>
      <c r="I155" s="122"/>
      <c r="J155" s="122"/>
      <c r="K155" s="122"/>
      <c r="L155" s="122"/>
      <c r="M155" s="122"/>
      <c r="N155" s="122"/>
      <c r="O155" s="122"/>
      <c r="P155" s="122"/>
      <c r="Q155" s="122"/>
      <c r="R155" s="121"/>
      <c r="S155" s="121"/>
      <c r="T155" s="121"/>
      <c r="U155" s="121"/>
      <c r="V155" s="121"/>
      <c r="W155" s="121"/>
      <c r="X155" s="121"/>
      <c r="Y155" s="121"/>
      <c r="Z155" s="121"/>
      <c r="AA155" s="121"/>
      <c r="AB155" s="122"/>
      <c r="AC155" s="122"/>
      <c r="AD155" s="122"/>
      <c r="AE155" s="122"/>
      <c r="AF155" s="122"/>
      <c r="AG155" s="122"/>
      <c r="AH155" s="122"/>
      <c r="AI155" s="122"/>
      <c r="AJ155" s="122"/>
      <c r="AK155" s="122"/>
      <c r="AL155" s="122"/>
      <c r="AM155" s="122"/>
      <c r="AN155" s="122"/>
      <c r="AO155" s="122"/>
      <c r="AP155" s="122"/>
      <c r="AQ155" s="122"/>
      <c r="AR155" s="122"/>
    </row>
    <row r="156" spans="1:44" x14ac:dyDescent="0.2">
      <c r="A156" s="63"/>
      <c r="B156" s="63"/>
      <c r="C156" s="63"/>
      <c r="D156" s="63"/>
      <c r="E156" s="122"/>
      <c r="F156" s="122"/>
      <c r="G156" s="137"/>
      <c r="H156" s="122"/>
      <c r="I156" s="122"/>
      <c r="J156" s="122"/>
      <c r="K156" s="122"/>
      <c r="L156" s="122"/>
      <c r="M156" s="122"/>
      <c r="N156" s="122"/>
      <c r="O156" s="122"/>
      <c r="P156" s="122"/>
      <c r="Q156" s="122"/>
      <c r="R156" s="121"/>
      <c r="S156" s="121"/>
      <c r="T156" s="121"/>
      <c r="U156" s="121"/>
      <c r="V156" s="121"/>
      <c r="W156" s="121"/>
      <c r="X156" s="121"/>
      <c r="Y156" s="121"/>
      <c r="Z156" s="121"/>
      <c r="AA156" s="121"/>
      <c r="AB156" s="122"/>
      <c r="AC156" s="122"/>
      <c r="AD156" s="122"/>
      <c r="AE156" s="122"/>
      <c r="AF156" s="122"/>
      <c r="AG156" s="122"/>
      <c r="AH156" s="122"/>
      <c r="AI156" s="122"/>
      <c r="AJ156" s="122"/>
      <c r="AK156" s="122"/>
      <c r="AL156" s="122"/>
      <c r="AM156" s="122"/>
      <c r="AN156" s="122"/>
      <c r="AO156" s="122"/>
      <c r="AP156" s="122"/>
      <c r="AQ156" s="122"/>
      <c r="AR156" s="122"/>
    </row>
    <row r="157" spans="1:44" x14ac:dyDescent="0.2">
      <c r="A157" s="63"/>
      <c r="B157" s="63"/>
      <c r="C157" s="63"/>
      <c r="D157" s="63"/>
      <c r="E157" s="122"/>
      <c r="F157" s="122"/>
      <c r="G157" s="137"/>
      <c r="H157" s="122"/>
      <c r="I157" s="122"/>
      <c r="J157" s="122"/>
      <c r="K157" s="122"/>
      <c r="L157" s="122"/>
      <c r="M157" s="122"/>
      <c r="N157" s="122"/>
      <c r="O157" s="122"/>
      <c r="P157" s="122"/>
      <c r="Q157" s="122"/>
      <c r="R157" s="121"/>
      <c r="S157" s="121"/>
      <c r="T157" s="121"/>
      <c r="U157" s="121"/>
      <c r="V157" s="121"/>
      <c r="W157" s="121"/>
      <c r="X157" s="121"/>
      <c r="Y157" s="121"/>
      <c r="Z157" s="121"/>
      <c r="AA157" s="121"/>
      <c r="AB157" s="122"/>
      <c r="AC157" s="122"/>
      <c r="AD157" s="122"/>
      <c r="AE157" s="122"/>
      <c r="AF157" s="122"/>
      <c r="AG157" s="122"/>
      <c r="AH157" s="122"/>
      <c r="AI157" s="122"/>
      <c r="AJ157" s="122"/>
      <c r="AK157" s="122"/>
      <c r="AL157" s="122"/>
      <c r="AM157" s="122"/>
      <c r="AN157" s="122"/>
      <c r="AO157" s="122"/>
      <c r="AP157" s="122"/>
      <c r="AQ157" s="122"/>
      <c r="AR157" s="122"/>
    </row>
    <row r="158" spans="1:44" x14ac:dyDescent="0.2">
      <c r="A158" s="63"/>
      <c r="B158" s="63"/>
      <c r="C158" s="63"/>
      <c r="D158" s="63"/>
      <c r="E158" s="122"/>
      <c r="F158" s="122"/>
      <c r="G158" s="137"/>
      <c r="H158" s="122"/>
      <c r="I158" s="122"/>
      <c r="J158" s="122"/>
      <c r="K158" s="122"/>
      <c r="L158" s="122"/>
      <c r="M158" s="122"/>
      <c r="N158" s="122"/>
      <c r="O158" s="122"/>
      <c r="P158" s="122"/>
      <c r="Q158" s="122"/>
      <c r="R158" s="121"/>
      <c r="S158" s="121"/>
      <c r="T158" s="121"/>
      <c r="U158" s="121"/>
      <c r="V158" s="121"/>
      <c r="W158" s="121"/>
      <c r="X158" s="121"/>
      <c r="Y158" s="121"/>
      <c r="Z158" s="121"/>
      <c r="AA158" s="121"/>
      <c r="AB158" s="122"/>
      <c r="AC158" s="122"/>
      <c r="AD158" s="122"/>
      <c r="AE158" s="122"/>
      <c r="AF158" s="122"/>
      <c r="AG158" s="122"/>
      <c r="AH158" s="122"/>
      <c r="AI158" s="122"/>
      <c r="AJ158" s="122"/>
      <c r="AK158" s="122"/>
      <c r="AL158" s="122"/>
      <c r="AM158" s="122"/>
      <c r="AN158" s="122"/>
      <c r="AO158" s="122"/>
      <c r="AP158" s="122"/>
      <c r="AQ158" s="122"/>
      <c r="AR158" s="122"/>
    </row>
    <row r="159" spans="1:44" x14ac:dyDescent="0.2">
      <c r="A159" s="63"/>
      <c r="B159" s="63"/>
      <c r="C159" s="63"/>
      <c r="D159" s="63"/>
      <c r="E159" s="122"/>
      <c r="F159" s="122"/>
      <c r="G159" s="137"/>
      <c r="H159" s="122"/>
      <c r="I159" s="122"/>
      <c r="J159" s="122"/>
      <c r="K159" s="122"/>
      <c r="L159" s="122"/>
      <c r="M159" s="122"/>
      <c r="N159" s="122"/>
      <c r="O159" s="122"/>
      <c r="P159" s="122"/>
      <c r="Q159" s="122"/>
      <c r="R159" s="121"/>
      <c r="S159" s="121"/>
      <c r="T159" s="121"/>
      <c r="U159" s="121"/>
      <c r="V159" s="121"/>
      <c r="W159" s="121"/>
      <c r="X159" s="121"/>
      <c r="Y159" s="121"/>
      <c r="Z159" s="121"/>
      <c r="AA159" s="121"/>
      <c r="AB159" s="122"/>
      <c r="AC159" s="122"/>
      <c r="AD159" s="122"/>
      <c r="AE159" s="122"/>
      <c r="AF159" s="122"/>
      <c r="AG159" s="122"/>
      <c r="AH159" s="122"/>
      <c r="AI159" s="122"/>
      <c r="AJ159" s="122"/>
      <c r="AK159" s="122"/>
      <c r="AL159" s="122"/>
      <c r="AM159" s="122"/>
      <c r="AN159" s="122"/>
      <c r="AO159" s="122"/>
      <c r="AP159" s="122"/>
      <c r="AQ159" s="122"/>
      <c r="AR159" s="122"/>
    </row>
    <row r="160" spans="1:44" x14ac:dyDescent="0.2">
      <c r="A160" s="63"/>
      <c r="B160" s="63"/>
      <c r="C160" s="63"/>
      <c r="D160" s="63"/>
      <c r="E160" s="122"/>
      <c r="F160" s="122"/>
      <c r="G160" s="137"/>
      <c r="H160" s="122"/>
      <c r="I160" s="122"/>
      <c r="J160" s="122"/>
      <c r="K160" s="122"/>
      <c r="L160" s="122"/>
      <c r="M160" s="122"/>
      <c r="N160" s="122"/>
      <c r="O160" s="122"/>
      <c r="P160" s="122"/>
      <c r="Q160" s="122"/>
      <c r="R160" s="121"/>
      <c r="S160" s="121"/>
      <c r="T160" s="121"/>
      <c r="U160" s="121"/>
      <c r="V160" s="121"/>
      <c r="W160" s="121"/>
      <c r="X160" s="121"/>
      <c r="Y160" s="121"/>
      <c r="Z160" s="121"/>
      <c r="AA160" s="121"/>
      <c r="AB160" s="122"/>
      <c r="AC160" s="122"/>
      <c r="AD160" s="122"/>
      <c r="AE160" s="122"/>
      <c r="AF160" s="122"/>
      <c r="AG160" s="122"/>
      <c r="AH160" s="122"/>
      <c r="AI160" s="122"/>
      <c r="AJ160" s="122"/>
      <c r="AK160" s="122"/>
      <c r="AL160" s="122"/>
      <c r="AM160" s="122"/>
      <c r="AN160" s="122"/>
      <c r="AO160" s="122"/>
      <c r="AP160" s="122"/>
      <c r="AQ160" s="122"/>
      <c r="AR160" s="122"/>
    </row>
    <row r="161" spans="1:44" x14ac:dyDescent="0.2">
      <c r="A161" s="63"/>
      <c r="B161" s="63"/>
      <c r="C161" s="63"/>
      <c r="D161" s="63"/>
      <c r="E161" s="122"/>
      <c r="F161" s="122"/>
      <c r="G161" s="137"/>
      <c r="H161" s="122"/>
      <c r="I161" s="122"/>
      <c r="J161" s="122"/>
      <c r="K161" s="122"/>
      <c r="L161" s="122"/>
      <c r="M161" s="122"/>
      <c r="N161" s="122"/>
      <c r="O161" s="122"/>
      <c r="P161" s="122"/>
      <c r="Q161" s="122"/>
      <c r="R161" s="121"/>
      <c r="S161" s="121"/>
      <c r="T161" s="121"/>
      <c r="U161" s="121"/>
      <c r="V161" s="121"/>
      <c r="W161" s="121"/>
      <c r="X161" s="121"/>
      <c r="Y161" s="121"/>
      <c r="Z161" s="121"/>
      <c r="AA161" s="121"/>
      <c r="AB161" s="122"/>
      <c r="AC161" s="122"/>
      <c r="AD161" s="122"/>
      <c r="AE161" s="122"/>
      <c r="AF161" s="122"/>
      <c r="AG161" s="122"/>
      <c r="AH161" s="122"/>
      <c r="AI161" s="122"/>
      <c r="AJ161" s="122"/>
      <c r="AK161" s="122"/>
      <c r="AL161" s="122"/>
      <c r="AM161" s="122"/>
      <c r="AN161" s="122"/>
      <c r="AO161" s="122"/>
      <c r="AP161" s="122"/>
      <c r="AQ161" s="122"/>
      <c r="AR161" s="122"/>
    </row>
    <row r="162" spans="1:44" x14ac:dyDescent="0.2">
      <c r="A162" s="63"/>
      <c r="B162" s="63"/>
      <c r="C162" s="63"/>
      <c r="D162" s="63"/>
      <c r="E162" s="122"/>
      <c r="F162" s="122"/>
      <c r="G162" s="137"/>
      <c r="H162" s="122"/>
      <c r="I162" s="122"/>
      <c r="J162" s="122"/>
      <c r="K162" s="122"/>
      <c r="L162" s="122"/>
      <c r="M162" s="122"/>
      <c r="N162" s="122"/>
      <c r="O162" s="122"/>
      <c r="P162" s="122"/>
      <c r="Q162" s="122"/>
      <c r="R162" s="121"/>
      <c r="S162" s="121"/>
      <c r="T162" s="121"/>
      <c r="U162" s="121"/>
      <c r="V162" s="121"/>
      <c r="W162" s="121"/>
      <c r="X162" s="121"/>
      <c r="Y162" s="121"/>
      <c r="Z162" s="121"/>
      <c r="AA162" s="121"/>
      <c r="AB162" s="122"/>
      <c r="AC162" s="122"/>
      <c r="AD162" s="122"/>
      <c r="AE162" s="122"/>
      <c r="AF162" s="122"/>
      <c r="AG162" s="122"/>
      <c r="AH162" s="122"/>
      <c r="AI162" s="122"/>
      <c r="AJ162" s="122"/>
      <c r="AK162" s="122"/>
      <c r="AL162" s="122"/>
      <c r="AM162" s="122"/>
      <c r="AN162" s="122"/>
      <c r="AO162" s="122"/>
      <c r="AP162" s="122"/>
      <c r="AQ162" s="122"/>
      <c r="AR162" s="122"/>
    </row>
    <row r="163" spans="1:44" x14ac:dyDescent="0.2">
      <c r="A163" s="63"/>
      <c r="B163" s="63"/>
      <c r="C163" s="63"/>
      <c r="D163" s="63"/>
      <c r="E163" s="122"/>
      <c r="F163" s="122"/>
      <c r="G163" s="137"/>
      <c r="H163" s="122"/>
      <c r="I163" s="122"/>
      <c r="J163" s="122"/>
      <c r="K163" s="122"/>
      <c r="L163" s="122"/>
      <c r="M163" s="122"/>
      <c r="N163" s="122"/>
      <c r="O163" s="122"/>
      <c r="P163" s="122"/>
      <c r="Q163" s="122"/>
      <c r="R163" s="121"/>
      <c r="S163" s="121"/>
      <c r="T163" s="121"/>
      <c r="U163" s="121"/>
      <c r="V163" s="121"/>
      <c r="W163" s="121"/>
      <c r="X163" s="121"/>
      <c r="Y163" s="121"/>
      <c r="Z163" s="121"/>
      <c r="AA163" s="121"/>
      <c r="AB163" s="122"/>
      <c r="AC163" s="122"/>
      <c r="AD163" s="122"/>
      <c r="AE163" s="122"/>
      <c r="AF163" s="122"/>
      <c r="AG163" s="122"/>
      <c r="AH163" s="122"/>
      <c r="AI163" s="122"/>
      <c r="AJ163" s="122"/>
      <c r="AK163" s="122"/>
      <c r="AL163" s="122"/>
      <c r="AM163" s="122"/>
      <c r="AN163" s="122"/>
      <c r="AO163" s="122"/>
      <c r="AP163" s="122"/>
      <c r="AQ163" s="122"/>
      <c r="AR163" s="122"/>
    </row>
    <row r="164" spans="1:44" x14ac:dyDescent="0.2">
      <c r="A164" s="63"/>
      <c r="B164" s="63"/>
      <c r="C164" s="63"/>
      <c r="D164" s="63"/>
      <c r="E164" s="122"/>
      <c r="F164" s="122"/>
      <c r="G164" s="137"/>
      <c r="H164" s="122"/>
      <c r="I164" s="122"/>
      <c r="J164" s="122"/>
      <c r="K164" s="122"/>
      <c r="L164" s="122"/>
      <c r="M164" s="122"/>
      <c r="N164" s="122"/>
      <c r="O164" s="122"/>
      <c r="P164" s="122"/>
      <c r="Q164" s="122"/>
      <c r="R164" s="121"/>
      <c r="S164" s="121"/>
      <c r="T164" s="121"/>
      <c r="U164" s="121"/>
      <c r="V164" s="121"/>
      <c r="W164" s="121"/>
      <c r="X164" s="121"/>
      <c r="Y164" s="121"/>
      <c r="Z164" s="121"/>
      <c r="AA164" s="121"/>
      <c r="AB164" s="122"/>
      <c r="AC164" s="122"/>
      <c r="AD164" s="122"/>
      <c r="AE164" s="122"/>
      <c r="AF164" s="122"/>
      <c r="AG164" s="122"/>
      <c r="AH164" s="122"/>
      <c r="AI164" s="122"/>
      <c r="AJ164" s="122"/>
      <c r="AK164" s="122"/>
      <c r="AL164" s="122"/>
      <c r="AM164" s="122"/>
      <c r="AN164" s="122"/>
      <c r="AO164" s="122"/>
      <c r="AP164" s="122"/>
      <c r="AQ164" s="122"/>
      <c r="AR164" s="122"/>
    </row>
    <row r="165" spans="1:44" x14ac:dyDescent="0.2">
      <c r="A165" s="63"/>
      <c r="B165" s="63"/>
      <c r="C165" s="63"/>
      <c r="D165" s="63"/>
      <c r="E165" s="122"/>
      <c r="F165" s="122"/>
      <c r="G165" s="137"/>
      <c r="H165" s="122"/>
      <c r="I165" s="122"/>
      <c r="J165" s="122"/>
      <c r="K165" s="122"/>
      <c r="L165" s="122"/>
      <c r="M165" s="122"/>
      <c r="N165" s="122"/>
      <c r="O165" s="122"/>
      <c r="P165" s="122"/>
      <c r="Q165" s="122"/>
      <c r="R165" s="121"/>
      <c r="S165" s="121"/>
      <c r="T165" s="121"/>
      <c r="U165" s="121"/>
      <c r="V165" s="121"/>
      <c r="W165" s="121"/>
      <c r="X165" s="121"/>
      <c r="Y165" s="121"/>
      <c r="Z165" s="121"/>
      <c r="AA165" s="121"/>
      <c r="AB165" s="122"/>
      <c r="AC165" s="122"/>
      <c r="AD165" s="122"/>
      <c r="AE165" s="122"/>
      <c r="AF165" s="122"/>
      <c r="AG165" s="122"/>
      <c r="AH165" s="122"/>
      <c r="AI165" s="122"/>
      <c r="AJ165" s="122"/>
      <c r="AK165" s="122"/>
      <c r="AL165" s="122"/>
      <c r="AM165" s="122"/>
      <c r="AN165" s="122"/>
      <c r="AO165" s="122"/>
      <c r="AP165" s="122"/>
      <c r="AQ165" s="122"/>
      <c r="AR165" s="122"/>
    </row>
    <row r="166" spans="1:44" x14ac:dyDescent="0.2">
      <c r="A166" s="63"/>
      <c r="B166" s="63"/>
      <c r="C166" s="63"/>
      <c r="D166" s="63"/>
      <c r="E166" s="122"/>
      <c r="F166" s="122"/>
      <c r="G166" s="137"/>
      <c r="H166" s="122"/>
      <c r="I166" s="122"/>
      <c r="J166" s="122"/>
      <c r="K166" s="122"/>
      <c r="L166" s="122"/>
      <c r="M166" s="122"/>
      <c r="N166" s="122"/>
      <c r="O166" s="122"/>
      <c r="P166" s="122"/>
      <c r="Q166" s="122"/>
      <c r="R166" s="121"/>
      <c r="S166" s="121"/>
      <c r="T166" s="121"/>
      <c r="U166" s="121"/>
      <c r="V166" s="121"/>
      <c r="W166" s="121"/>
      <c r="X166" s="121"/>
      <c r="Y166" s="121"/>
      <c r="Z166" s="121"/>
      <c r="AA166" s="121"/>
      <c r="AB166" s="122"/>
      <c r="AC166" s="122"/>
      <c r="AD166" s="122"/>
      <c r="AE166" s="122"/>
      <c r="AF166" s="122"/>
      <c r="AG166" s="122"/>
      <c r="AH166" s="122"/>
      <c r="AI166" s="122"/>
      <c r="AJ166" s="122"/>
      <c r="AK166" s="122"/>
      <c r="AL166" s="122"/>
      <c r="AM166" s="122"/>
      <c r="AN166" s="122"/>
      <c r="AO166" s="122"/>
      <c r="AP166" s="122"/>
      <c r="AQ166" s="122"/>
      <c r="AR166" s="122"/>
    </row>
    <row r="167" spans="1:44" x14ac:dyDescent="0.2">
      <c r="A167" s="63"/>
      <c r="B167" s="63"/>
      <c r="C167" s="63"/>
      <c r="D167" s="63"/>
      <c r="E167" s="122"/>
      <c r="F167" s="122"/>
      <c r="G167" s="137"/>
      <c r="H167" s="122"/>
      <c r="I167" s="122"/>
      <c r="J167" s="122"/>
      <c r="K167" s="122"/>
      <c r="L167" s="122"/>
      <c r="M167" s="122"/>
      <c r="N167" s="122"/>
      <c r="O167" s="122"/>
      <c r="P167" s="122"/>
      <c r="Q167" s="122"/>
      <c r="R167" s="121"/>
      <c r="S167" s="121"/>
      <c r="T167" s="121"/>
      <c r="U167" s="121"/>
      <c r="V167" s="121"/>
      <c r="W167" s="121"/>
      <c r="X167" s="121"/>
      <c r="Y167" s="121"/>
      <c r="Z167" s="121"/>
      <c r="AA167" s="121"/>
      <c r="AB167" s="122"/>
      <c r="AC167" s="122"/>
      <c r="AD167" s="122"/>
      <c r="AE167" s="122"/>
      <c r="AF167" s="122"/>
      <c r="AG167" s="122"/>
      <c r="AH167" s="122"/>
      <c r="AI167" s="122"/>
      <c r="AJ167" s="122"/>
      <c r="AK167" s="122"/>
      <c r="AL167" s="122"/>
      <c r="AM167" s="122"/>
      <c r="AN167" s="122"/>
      <c r="AO167" s="122"/>
      <c r="AP167" s="122"/>
      <c r="AQ167" s="122"/>
      <c r="AR167" s="122"/>
    </row>
    <row r="168" spans="1:44" x14ac:dyDescent="0.2">
      <c r="A168" s="63"/>
      <c r="B168" s="63"/>
      <c r="C168" s="63"/>
      <c r="D168" s="63"/>
      <c r="E168" s="122"/>
      <c r="F168" s="122"/>
      <c r="G168" s="137"/>
      <c r="H168" s="122"/>
      <c r="I168" s="122"/>
      <c r="J168" s="122"/>
      <c r="K168" s="122"/>
      <c r="L168" s="122"/>
      <c r="M168" s="122"/>
      <c r="N168" s="122"/>
      <c r="O168" s="122"/>
      <c r="P168" s="122"/>
      <c r="Q168" s="122"/>
      <c r="R168" s="121"/>
      <c r="S168" s="121"/>
      <c r="T168" s="121"/>
      <c r="U168" s="121"/>
      <c r="V168" s="121"/>
      <c r="W168" s="121"/>
      <c r="X168" s="121"/>
      <c r="Y168" s="121"/>
      <c r="Z168" s="121"/>
      <c r="AA168" s="121"/>
      <c r="AB168" s="122"/>
      <c r="AC168" s="122"/>
      <c r="AD168" s="122"/>
      <c r="AE168" s="122"/>
      <c r="AF168" s="122"/>
      <c r="AG168" s="122"/>
      <c r="AH168" s="122"/>
      <c r="AI168" s="122"/>
      <c r="AJ168" s="122"/>
      <c r="AK168" s="122"/>
      <c r="AL168" s="122"/>
      <c r="AM168" s="122"/>
      <c r="AN168" s="122"/>
      <c r="AO168" s="122"/>
      <c r="AP168" s="122"/>
      <c r="AQ168" s="122"/>
      <c r="AR168" s="122"/>
    </row>
    <row r="169" spans="1:44" x14ac:dyDescent="0.2">
      <c r="A169" s="63"/>
      <c r="B169" s="63"/>
      <c r="C169" s="63"/>
      <c r="D169" s="63"/>
      <c r="E169" s="122"/>
      <c r="F169" s="122"/>
      <c r="G169" s="137"/>
      <c r="H169" s="122"/>
      <c r="I169" s="122"/>
      <c r="J169" s="122"/>
      <c r="K169" s="122"/>
      <c r="L169" s="122"/>
      <c r="M169" s="122"/>
      <c r="N169" s="122"/>
      <c r="O169" s="122"/>
      <c r="P169" s="122"/>
      <c r="Q169" s="122"/>
      <c r="R169" s="121"/>
      <c r="S169" s="121"/>
      <c r="T169" s="121"/>
      <c r="U169" s="121"/>
      <c r="V169" s="121"/>
      <c r="W169" s="121"/>
      <c r="X169" s="121"/>
      <c r="Y169" s="121"/>
      <c r="Z169" s="121"/>
      <c r="AA169" s="121"/>
      <c r="AB169" s="122"/>
      <c r="AC169" s="122"/>
      <c r="AD169" s="122"/>
      <c r="AE169" s="122"/>
      <c r="AF169" s="122"/>
      <c r="AG169" s="122"/>
      <c r="AH169" s="122"/>
      <c r="AI169" s="122"/>
      <c r="AJ169" s="122"/>
      <c r="AK169" s="122"/>
      <c r="AL169" s="122"/>
      <c r="AM169" s="122"/>
      <c r="AN169" s="122"/>
      <c r="AO169" s="122"/>
      <c r="AP169" s="122"/>
      <c r="AQ169" s="122"/>
      <c r="AR169" s="122"/>
    </row>
    <row r="170" spans="1:44" x14ac:dyDescent="0.2">
      <c r="A170" s="63"/>
      <c r="B170" s="63"/>
      <c r="C170" s="63"/>
      <c r="D170" s="63"/>
      <c r="E170" s="122"/>
      <c r="F170" s="122"/>
      <c r="G170" s="137"/>
      <c r="H170" s="122"/>
      <c r="I170" s="122"/>
      <c r="J170" s="122"/>
      <c r="K170" s="122"/>
      <c r="L170" s="122"/>
      <c r="M170" s="122"/>
      <c r="N170" s="122"/>
      <c r="O170" s="122"/>
      <c r="P170" s="122"/>
      <c r="Q170" s="122"/>
      <c r="R170" s="121"/>
      <c r="S170" s="121"/>
      <c r="T170" s="121"/>
      <c r="U170" s="121"/>
      <c r="V170" s="121"/>
      <c r="W170" s="121"/>
      <c r="X170" s="121"/>
      <c r="Y170" s="121"/>
      <c r="Z170" s="121"/>
      <c r="AA170" s="121"/>
      <c r="AB170" s="122"/>
      <c r="AC170" s="122"/>
      <c r="AD170" s="122"/>
      <c r="AE170" s="122"/>
      <c r="AF170" s="122"/>
      <c r="AG170" s="122"/>
      <c r="AH170" s="122"/>
      <c r="AI170" s="122"/>
      <c r="AJ170" s="122"/>
      <c r="AK170" s="122"/>
      <c r="AL170" s="122"/>
      <c r="AM170" s="122"/>
      <c r="AN170" s="122"/>
      <c r="AO170" s="122"/>
      <c r="AP170" s="122"/>
      <c r="AQ170" s="122"/>
      <c r="AR170" s="122"/>
    </row>
    <row r="171" spans="1:44" x14ac:dyDescent="0.2">
      <c r="A171" s="63"/>
      <c r="B171" s="63"/>
      <c r="C171" s="63"/>
      <c r="D171" s="63"/>
      <c r="E171" s="122"/>
      <c r="F171" s="122"/>
      <c r="G171" s="137"/>
      <c r="H171" s="122"/>
      <c r="I171" s="122"/>
      <c r="J171" s="122"/>
      <c r="K171" s="122"/>
      <c r="L171" s="122"/>
      <c r="M171" s="122"/>
      <c r="N171" s="122"/>
      <c r="O171" s="122"/>
      <c r="P171" s="122"/>
      <c r="Q171" s="122"/>
      <c r="R171" s="121"/>
      <c r="S171" s="121"/>
      <c r="T171" s="121"/>
      <c r="U171" s="121"/>
      <c r="V171" s="121"/>
      <c r="W171" s="121"/>
      <c r="X171" s="121"/>
      <c r="Y171" s="121"/>
      <c r="Z171" s="121"/>
      <c r="AA171" s="121"/>
      <c r="AB171" s="122"/>
      <c r="AC171" s="122"/>
      <c r="AD171" s="122"/>
      <c r="AE171" s="122"/>
      <c r="AF171" s="122"/>
      <c r="AG171" s="122"/>
      <c r="AH171" s="122"/>
      <c r="AI171" s="122"/>
      <c r="AJ171" s="122"/>
      <c r="AK171" s="122"/>
      <c r="AL171" s="122"/>
      <c r="AM171" s="122"/>
      <c r="AN171" s="122"/>
      <c r="AO171" s="122"/>
      <c r="AP171" s="122"/>
      <c r="AQ171" s="122"/>
      <c r="AR171" s="122"/>
    </row>
    <row r="172" spans="1:44" x14ac:dyDescent="0.2">
      <c r="A172" s="63"/>
      <c r="B172" s="63"/>
      <c r="C172" s="63"/>
      <c r="D172" s="63"/>
      <c r="E172" s="122"/>
      <c r="F172" s="122"/>
      <c r="G172" s="137"/>
      <c r="H172" s="122"/>
      <c r="I172" s="122"/>
      <c r="J172" s="122"/>
      <c r="K172" s="122"/>
      <c r="L172" s="122"/>
      <c r="M172" s="122"/>
      <c r="N172" s="122"/>
      <c r="O172" s="122"/>
      <c r="P172" s="122"/>
      <c r="Q172" s="122"/>
      <c r="R172" s="121"/>
      <c r="S172" s="121"/>
      <c r="T172" s="121"/>
      <c r="U172" s="121"/>
      <c r="V172" s="121"/>
      <c r="W172" s="121"/>
      <c r="X172" s="121"/>
      <c r="Y172" s="121"/>
      <c r="Z172" s="121"/>
      <c r="AA172" s="121"/>
      <c r="AB172" s="122"/>
      <c r="AC172" s="122"/>
      <c r="AD172" s="122"/>
      <c r="AE172" s="122"/>
      <c r="AF172" s="122"/>
      <c r="AG172" s="122"/>
      <c r="AH172" s="122"/>
      <c r="AI172" s="122"/>
      <c r="AJ172" s="122"/>
      <c r="AK172" s="122"/>
      <c r="AL172" s="122"/>
      <c r="AM172" s="122"/>
      <c r="AN172" s="122"/>
      <c r="AO172" s="122"/>
      <c r="AP172" s="122"/>
      <c r="AQ172" s="122"/>
      <c r="AR172" s="122"/>
    </row>
    <row r="173" spans="1:44" x14ac:dyDescent="0.2">
      <c r="A173" s="63"/>
      <c r="B173" s="63"/>
      <c r="C173" s="63"/>
      <c r="D173" s="63"/>
      <c r="E173" s="122"/>
      <c r="F173" s="122"/>
      <c r="G173" s="137"/>
      <c r="H173" s="122"/>
      <c r="I173" s="122"/>
      <c r="J173" s="122"/>
      <c r="K173" s="122"/>
      <c r="L173" s="122"/>
      <c r="M173" s="122"/>
      <c r="N173" s="122"/>
      <c r="O173" s="122"/>
      <c r="P173" s="122"/>
      <c r="Q173" s="122"/>
      <c r="R173" s="121"/>
      <c r="S173" s="121"/>
      <c r="T173" s="121"/>
      <c r="U173" s="121"/>
      <c r="V173" s="121"/>
      <c r="W173" s="121"/>
      <c r="X173" s="121"/>
      <c r="Y173" s="121"/>
      <c r="Z173" s="121"/>
      <c r="AA173" s="121"/>
      <c r="AB173" s="122"/>
      <c r="AC173" s="122"/>
      <c r="AD173" s="122"/>
      <c r="AE173" s="122"/>
      <c r="AF173" s="122"/>
      <c r="AG173" s="122"/>
      <c r="AH173" s="122"/>
      <c r="AI173" s="122"/>
      <c r="AJ173" s="122"/>
      <c r="AK173" s="122"/>
      <c r="AL173" s="122"/>
      <c r="AM173" s="122"/>
      <c r="AN173" s="122"/>
      <c r="AO173" s="122"/>
      <c r="AP173" s="122"/>
      <c r="AQ173" s="122"/>
      <c r="AR173" s="122"/>
    </row>
    <row r="174" spans="1:44" x14ac:dyDescent="0.2">
      <c r="A174" s="63"/>
      <c r="B174" s="63"/>
      <c r="C174" s="63"/>
      <c r="D174" s="63"/>
      <c r="E174" s="122"/>
      <c r="F174" s="122"/>
      <c r="G174" s="137"/>
      <c r="H174" s="122"/>
      <c r="I174" s="122"/>
      <c r="J174" s="122"/>
      <c r="K174" s="122"/>
      <c r="L174" s="122"/>
      <c r="M174" s="122"/>
      <c r="N174" s="122"/>
      <c r="O174" s="122"/>
      <c r="P174" s="122"/>
      <c r="Q174" s="122"/>
      <c r="R174" s="121"/>
      <c r="S174" s="121"/>
      <c r="T174" s="121"/>
      <c r="U174" s="121"/>
      <c r="V174" s="121"/>
      <c r="W174" s="121"/>
      <c r="X174" s="121"/>
      <c r="Y174" s="121"/>
      <c r="Z174" s="121"/>
      <c r="AA174" s="121"/>
      <c r="AB174" s="122"/>
      <c r="AC174" s="122"/>
      <c r="AD174" s="122"/>
      <c r="AE174" s="122"/>
      <c r="AF174" s="122"/>
      <c r="AG174" s="122"/>
      <c r="AH174" s="122"/>
      <c r="AI174" s="122"/>
      <c r="AJ174" s="122"/>
      <c r="AK174" s="122"/>
      <c r="AL174" s="122"/>
      <c r="AM174" s="122"/>
      <c r="AN174" s="122"/>
      <c r="AO174" s="122"/>
      <c r="AP174" s="122"/>
      <c r="AQ174" s="122"/>
      <c r="AR174" s="122"/>
    </row>
    <row r="175" spans="1:44" x14ac:dyDescent="0.2">
      <c r="A175" s="63"/>
      <c r="B175" s="63"/>
      <c r="C175" s="63"/>
      <c r="D175" s="63"/>
      <c r="E175" s="122"/>
      <c r="F175" s="122"/>
      <c r="G175" s="137"/>
      <c r="H175" s="122"/>
      <c r="I175" s="122"/>
      <c r="J175" s="122"/>
      <c r="K175" s="122"/>
      <c r="L175" s="122"/>
      <c r="M175" s="122"/>
      <c r="N175" s="122"/>
      <c r="O175" s="122"/>
      <c r="P175" s="122"/>
      <c r="Q175" s="122"/>
      <c r="R175" s="121"/>
      <c r="S175" s="121"/>
      <c r="T175" s="121"/>
      <c r="U175" s="121"/>
      <c r="V175" s="121"/>
      <c r="W175" s="121"/>
      <c r="X175" s="121"/>
      <c r="Y175" s="121"/>
      <c r="Z175" s="121"/>
      <c r="AA175" s="121"/>
      <c r="AB175" s="122"/>
      <c r="AC175" s="122"/>
      <c r="AD175" s="122"/>
      <c r="AE175" s="122"/>
      <c r="AF175" s="122"/>
      <c r="AG175" s="122"/>
      <c r="AH175" s="122"/>
      <c r="AI175" s="122"/>
      <c r="AJ175" s="122"/>
      <c r="AK175" s="122"/>
      <c r="AL175" s="122"/>
      <c r="AM175" s="122"/>
      <c r="AN175" s="122"/>
      <c r="AO175" s="122"/>
      <c r="AP175" s="122"/>
      <c r="AQ175" s="122"/>
      <c r="AR175" s="122"/>
    </row>
    <row r="176" spans="1:44" x14ac:dyDescent="0.2">
      <c r="A176" s="63"/>
      <c r="B176" s="63"/>
      <c r="C176" s="63"/>
      <c r="D176" s="63"/>
      <c r="E176" s="122"/>
      <c r="F176" s="122"/>
      <c r="G176" s="137"/>
      <c r="H176" s="122"/>
      <c r="I176" s="122"/>
      <c r="J176" s="122"/>
      <c r="K176" s="122"/>
      <c r="L176" s="122"/>
      <c r="M176" s="122"/>
      <c r="N176" s="122"/>
      <c r="O176" s="122"/>
      <c r="P176" s="122"/>
      <c r="Q176" s="122"/>
      <c r="R176" s="121"/>
      <c r="S176" s="121"/>
      <c r="T176" s="121"/>
      <c r="U176" s="121"/>
      <c r="V176" s="121"/>
      <c r="W176" s="121"/>
      <c r="X176" s="121"/>
      <c r="Y176" s="121"/>
      <c r="Z176" s="121"/>
      <c r="AA176" s="121"/>
      <c r="AB176" s="122"/>
      <c r="AC176" s="122"/>
      <c r="AD176" s="122"/>
      <c r="AE176" s="122"/>
      <c r="AF176" s="122"/>
      <c r="AG176" s="122"/>
      <c r="AH176" s="122"/>
      <c r="AI176" s="122"/>
      <c r="AJ176" s="122"/>
      <c r="AK176" s="122"/>
      <c r="AL176" s="122"/>
      <c r="AM176" s="122"/>
      <c r="AN176" s="122"/>
      <c r="AO176" s="122"/>
      <c r="AP176" s="122"/>
      <c r="AQ176" s="122"/>
      <c r="AR176" s="122"/>
    </row>
    <row r="177" spans="1:44" x14ac:dyDescent="0.2">
      <c r="A177" s="63"/>
      <c r="B177" s="63"/>
      <c r="C177" s="63"/>
      <c r="D177" s="63"/>
      <c r="E177" s="122"/>
      <c r="F177" s="122"/>
      <c r="G177" s="137"/>
      <c r="H177" s="122"/>
      <c r="I177" s="122"/>
      <c r="J177" s="122"/>
      <c r="K177" s="122"/>
      <c r="L177" s="122"/>
      <c r="M177" s="122"/>
      <c r="N177" s="122"/>
      <c r="O177" s="122"/>
      <c r="P177" s="122"/>
      <c r="Q177" s="122"/>
      <c r="R177" s="121"/>
      <c r="S177" s="121"/>
      <c r="T177" s="121"/>
      <c r="U177" s="121"/>
      <c r="V177" s="121"/>
      <c r="W177" s="121"/>
      <c r="X177" s="121"/>
      <c r="Y177" s="121"/>
      <c r="Z177" s="121"/>
      <c r="AA177" s="121"/>
      <c r="AB177" s="122"/>
      <c r="AC177" s="122"/>
      <c r="AD177" s="122"/>
      <c r="AE177" s="122"/>
      <c r="AF177" s="122"/>
      <c r="AG177" s="122"/>
      <c r="AH177" s="122"/>
      <c r="AI177" s="122"/>
      <c r="AJ177" s="122"/>
      <c r="AK177" s="122"/>
      <c r="AL177" s="122"/>
      <c r="AM177" s="122"/>
      <c r="AN177" s="122"/>
      <c r="AO177" s="122"/>
      <c r="AP177" s="122"/>
      <c r="AQ177" s="122"/>
      <c r="AR177" s="122"/>
    </row>
    <row r="178" spans="1:44" x14ac:dyDescent="0.2">
      <c r="A178" s="63"/>
      <c r="B178" s="63"/>
      <c r="C178" s="63"/>
      <c r="D178" s="63"/>
      <c r="E178" s="122"/>
      <c r="F178" s="122"/>
      <c r="G178" s="137"/>
      <c r="H178" s="122"/>
      <c r="I178" s="122"/>
      <c r="J178" s="122"/>
      <c r="K178" s="122"/>
      <c r="L178" s="122"/>
      <c r="M178" s="122"/>
      <c r="N178" s="122"/>
      <c r="O178" s="122"/>
      <c r="P178" s="122"/>
      <c r="Q178" s="122"/>
      <c r="R178" s="121"/>
      <c r="S178" s="121"/>
      <c r="T178" s="121"/>
      <c r="U178" s="121"/>
      <c r="V178" s="121"/>
      <c r="W178" s="121"/>
      <c r="X178" s="121"/>
      <c r="Y178" s="121"/>
      <c r="Z178" s="121"/>
      <c r="AA178" s="121"/>
      <c r="AB178" s="122"/>
      <c r="AC178" s="122"/>
      <c r="AD178" s="122"/>
      <c r="AE178" s="122"/>
      <c r="AF178" s="122"/>
      <c r="AG178" s="122"/>
      <c r="AH178" s="122"/>
      <c r="AI178" s="122"/>
      <c r="AJ178" s="122"/>
      <c r="AK178" s="122"/>
      <c r="AL178" s="122"/>
      <c r="AM178" s="122"/>
      <c r="AN178" s="122"/>
      <c r="AO178" s="122"/>
      <c r="AP178" s="122"/>
      <c r="AQ178" s="122"/>
      <c r="AR178" s="122"/>
    </row>
    <row r="179" spans="1:44" x14ac:dyDescent="0.2">
      <c r="A179" s="63"/>
      <c r="B179" s="63"/>
      <c r="C179" s="63"/>
      <c r="D179" s="63"/>
      <c r="E179" s="122"/>
      <c r="F179" s="122"/>
      <c r="G179" s="137"/>
      <c r="H179" s="122"/>
      <c r="I179" s="122"/>
      <c r="J179" s="122"/>
      <c r="K179" s="122"/>
      <c r="L179" s="122"/>
      <c r="M179" s="122"/>
      <c r="N179" s="122"/>
      <c r="O179" s="122"/>
      <c r="P179" s="122"/>
      <c r="Q179" s="122"/>
      <c r="R179" s="121"/>
      <c r="S179" s="121"/>
      <c r="T179" s="121"/>
      <c r="U179" s="121"/>
      <c r="V179" s="121"/>
      <c r="W179" s="121"/>
      <c r="X179" s="121"/>
      <c r="Y179" s="121"/>
      <c r="Z179" s="121"/>
      <c r="AA179" s="121"/>
      <c r="AB179" s="122"/>
      <c r="AC179" s="122"/>
      <c r="AD179" s="122"/>
      <c r="AE179" s="122"/>
      <c r="AF179" s="122"/>
      <c r="AG179" s="122"/>
      <c r="AH179" s="122"/>
      <c r="AI179" s="122"/>
      <c r="AJ179" s="122"/>
      <c r="AK179" s="122"/>
      <c r="AL179" s="122"/>
      <c r="AM179" s="122"/>
      <c r="AN179" s="122"/>
      <c r="AO179" s="122"/>
      <c r="AP179" s="122"/>
      <c r="AQ179" s="122"/>
      <c r="AR179" s="122"/>
    </row>
    <row r="180" spans="1:44" x14ac:dyDescent="0.2">
      <c r="A180" s="63"/>
      <c r="B180" s="63"/>
      <c r="C180" s="63"/>
      <c r="D180" s="63"/>
      <c r="E180" s="122"/>
      <c r="F180" s="122"/>
      <c r="G180" s="137"/>
      <c r="H180" s="122"/>
      <c r="I180" s="122"/>
      <c r="J180" s="122"/>
      <c r="K180" s="122"/>
      <c r="L180" s="122"/>
      <c r="M180" s="122"/>
      <c r="N180" s="122"/>
      <c r="O180" s="122"/>
      <c r="P180" s="122"/>
      <c r="Q180" s="122"/>
      <c r="R180" s="121"/>
      <c r="S180" s="121"/>
      <c r="T180" s="121"/>
      <c r="U180" s="121"/>
      <c r="V180" s="121"/>
      <c r="W180" s="121"/>
      <c r="X180" s="121"/>
      <c r="Y180" s="121"/>
      <c r="Z180" s="121"/>
      <c r="AA180" s="121"/>
      <c r="AB180" s="122"/>
      <c r="AC180" s="122"/>
      <c r="AD180" s="122"/>
      <c r="AE180" s="122"/>
      <c r="AF180" s="122"/>
      <c r="AG180" s="122"/>
      <c r="AH180" s="122"/>
      <c r="AI180" s="122"/>
      <c r="AJ180" s="122"/>
      <c r="AK180" s="122"/>
      <c r="AL180" s="122"/>
      <c r="AM180" s="122"/>
      <c r="AN180" s="122"/>
      <c r="AO180" s="122"/>
      <c r="AP180" s="122"/>
      <c r="AQ180" s="122"/>
      <c r="AR180" s="122"/>
    </row>
    <row r="181" spans="1:44" x14ac:dyDescent="0.2">
      <c r="A181" s="63"/>
      <c r="B181" s="63"/>
      <c r="C181" s="63"/>
      <c r="D181" s="63"/>
      <c r="E181" s="122"/>
      <c r="F181" s="122"/>
      <c r="G181" s="137"/>
      <c r="H181" s="122"/>
      <c r="I181" s="122"/>
      <c r="J181" s="122"/>
      <c r="K181" s="122"/>
      <c r="L181" s="122"/>
      <c r="M181" s="122"/>
      <c r="N181" s="122"/>
      <c r="O181" s="122"/>
      <c r="P181" s="122"/>
      <c r="Q181" s="122"/>
      <c r="R181" s="121"/>
      <c r="S181" s="121"/>
      <c r="T181" s="121"/>
      <c r="U181" s="121"/>
      <c r="V181" s="121"/>
      <c r="W181" s="121"/>
      <c r="X181" s="121"/>
      <c r="Y181" s="121"/>
      <c r="Z181" s="121"/>
      <c r="AA181" s="121"/>
      <c r="AB181" s="122"/>
      <c r="AC181" s="122"/>
      <c r="AD181" s="122"/>
      <c r="AE181" s="122"/>
      <c r="AF181" s="122"/>
      <c r="AG181" s="122"/>
      <c r="AH181" s="122"/>
      <c r="AI181" s="122"/>
      <c r="AJ181" s="122"/>
      <c r="AK181" s="122"/>
      <c r="AL181" s="122"/>
      <c r="AM181" s="122"/>
      <c r="AN181" s="122"/>
      <c r="AO181" s="122"/>
      <c r="AP181" s="122"/>
      <c r="AQ181" s="122"/>
      <c r="AR181" s="122"/>
    </row>
    <row r="182" spans="1:44" x14ac:dyDescent="0.2">
      <c r="A182" s="63"/>
      <c r="B182" s="63"/>
      <c r="C182" s="63"/>
      <c r="D182" s="63"/>
      <c r="E182" s="122"/>
      <c r="F182" s="122"/>
      <c r="G182" s="137"/>
      <c r="H182" s="122"/>
      <c r="I182" s="122"/>
      <c r="J182" s="122"/>
      <c r="K182" s="122"/>
      <c r="L182" s="122"/>
      <c r="M182" s="122"/>
      <c r="N182" s="122"/>
      <c r="O182" s="122"/>
      <c r="P182" s="122"/>
      <c r="Q182" s="122"/>
      <c r="R182" s="121"/>
      <c r="S182" s="121"/>
      <c r="T182" s="121"/>
      <c r="U182" s="121"/>
      <c r="V182" s="121"/>
      <c r="W182" s="121"/>
      <c r="X182" s="121"/>
      <c r="Y182" s="121"/>
      <c r="Z182" s="121"/>
      <c r="AA182" s="121"/>
      <c r="AB182" s="122"/>
      <c r="AC182" s="122"/>
      <c r="AD182" s="122"/>
      <c r="AE182" s="122"/>
      <c r="AF182" s="122"/>
      <c r="AG182" s="122"/>
      <c r="AH182" s="122"/>
      <c r="AI182" s="122"/>
      <c r="AJ182" s="122"/>
      <c r="AK182" s="122"/>
      <c r="AL182" s="122"/>
      <c r="AM182" s="122"/>
      <c r="AN182" s="122"/>
      <c r="AO182" s="122"/>
      <c r="AP182" s="122"/>
      <c r="AQ182" s="122"/>
      <c r="AR182" s="122"/>
    </row>
    <row r="183" spans="1:44" x14ac:dyDescent="0.2">
      <c r="A183" s="63"/>
      <c r="B183" s="63"/>
      <c r="C183" s="63"/>
      <c r="D183" s="63"/>
      <c r="E183" s="122"/>
      <c r="F183" s="122"/>
      <c r="G183" s="137"/>
      <c r="H183" s="122"/>
      <c r="I183" s="122"/>
      <c r="J183" s="122"/>
      <c r="K183" s="122"/>
      <c r="L183" s="122"/>
      <c r="M183" s="122"/>
      <c r="N183" s="122"/>
      <c r="O183" s="122"/>
      <c r="P183" s="122"/>
      <c r="Q183" s="122"/>
      <c r="R183" s="121"/>
      <c r="S183" s="121"/>
      <c r="T183" s="121"/>
      <c r="U183" s="121"/>
      <c r="V183" s="121"/>
      <c r="W183" s="121"/>
      <c r="X183" s="121"/>
      <c r="Y183" s="121"/>
      <c r="Z183" s="121"/>
      <c r="AA183" s="121"/>
      <c r="AB183" s="122"/>
      <c r="AC183" s="122"/>
      <c r="AD183" s="122"/>
      <c r="AE183" s="122"/>
      <c r="AF183" s="122"/>
      <c r="AG183" s="122"/>
      <c r="AH183" s="122"/>
      <c r="AI183" s="122"/>
      <c r="AJ183" s="122"/>
      <c r="AK183" s="122"/>
      <c r="AL183" s="122"/>
      <c r="AM183" s="122"/>
      <c r="AN183" s="122"/>
      <c r="AO183" s="122"/>
      <c r="AP183" s="122"/>
      <c r="AQ183" s="122"/>
      <c r="AR183" s="122"/>
    </row>
    <row r="184" spans="1:44" x14ac:dyDescent="0.2">
      <c r="A184" s="63"/>
      <c r="B184" s="63"/>
      <c r="C184" s="63"/>
      <c r="D184" s="63"/>
      <c r="E184" s="122"/>
      <c r="F184" s="122"/>
      <c r="G184" s="137"/>
      <c r="H184" s="122"/>
      <c r="I184" s="122"/>
      <c r="J184" s="122"/>
      <c r="K184" s="122"/>
      <c r="L184" s="122"/>
      <c r="M184" s="122"/>
      <c r="N184" s="122"/>
      <c r="O184" s="122"/>
      <c r="P184" s="122"/>
      <c r="Q184" s="122"/>
      <c r="R184" s="121"/>
      <c r="S184" s="121"/>
      <c r="T184" s="121"/>
      <c r="U184" s="121"/>
      <c r="V184" s="121"/>
      <c r="W184" s="121"/>
      <c r="X184" s="121"/>
      <c r="Y184" s="121"/>
      <c r="Z184" s="121"/>
      <c r="AA184" s="121"/>
      <c r="AB184" s="122"/>
      <c r="AC184" s="122"/>
      <c r="AD184" s="122"/>
      <c r="AE184" s="122"/>
      <c r="AF184" s="122"/>
      <c r="AG184" s="122"/>
      <c r="AH184" s="122"/>
      <c r="AI184" s="122"/>
      <c r="AJ184" s="122"/>
      <c r="AK184" s="122"/>
      <c r="AL184" s="122"/>
      <c r="AM184" s="122"/>
      <c r="AN184" s="122"/>
      <c r="AO184" s="122"/>
      <c r="AP184" s="122"/>
      <c r="AQ184" s="122"/>
      <c r="AR184" s="122"/>
    </row>
    <row r="185" spans="1:44" x14ac:dyDescent="0.2">
      <c r="A185" s="63"/>
      <c r="B185" s="63"/>
      <c r="C185" s="63"/>
      <c r="D185" s="63"/>
      <c r="E185" s="122"/>
      <c r="F185" s="122"/>
      <c r="G185" s="137"/>
      <c r="H185" s="122"/>
      <c r="I185" s="122"/>
      <c r="J185" s="122"/>
      <c r="K185" s="122"/>
      <c r="L185" s="122"/>
      <c r="M185" s="122"/>
      <c r="N185" s="122"/>
      <c r="O185" s="122"/>
      <c r="P185" s="122"/>
      <c r="Q185" s="122"/>
      <c r="R185" s="121"/>
      <c r="S185" s="121"/>
      <c r="T185" s="121"/>
      <c r="U185" s="121"/>
      <c r="V185" s="121"/>
      <c r="W185" s="121"/>
      <c r="X185" s="121"/>
      <c r="Y185" s="121"/>
      <c r="Z185" s="121"/>
      <c r="AA185" s="121"/>
      <c r="AB185" s="122"/>
      <c r="AC185" s="122"/>
      <c r="AD185" s="122"/>
      <c r="AE185" s="122"/>
      <c r="AF185" s="122"/>
      <c r="AG185" s="122"/>
      <c r="AH185" s="122"/>
      <c r="AI185" s="122"/>
      <c r="AJ185" s="122"/>
      <c r="AK185" s="122"/>
      <c r="AL185" s="122"/>
      <c r="AM185" s="122"/>
      <c r="AN185" s="122"/>
      <c r="AO185" s="122"/>
      <c r="AP185" s="122"/>
      <c r="AQ185" s="122"/>
      <c r="AR185" s="122"/>
    </row>
    <row r="186" spans="1:44" x14ac:dyDescent="0.2">
      <c r="A186" s="63"/>
      <c r="B186" s="63"/>
      <c r="C186" s="63"/>
      <c r="D186" s="63"/>
      <c r="E186" s="122"/>
      <c r="F186" s="122"/>
      <c r="G186" s="137"/>
      <c r="H186" s="122"/>
      <c r="I186" s="122"/>
      <c r="J186" s="122"/>
      <c r="K186" s="122"/>
      <c r="L186" s="122"/>
      <c r="M186" s="122"/>
      <c r="N186" s="122"/>
      <c r="O186" s="122"/>
      <c r="P186" s="122"/>
      <c r="Q186" s="122"/>
      <c r="R186" s="121"/>
      <c r="S186" s="121"/>
      <c r="T186" s="121"/>
      <c r="U186" s="121"/>
      <c r="V186" s="121"/>
      <c r="W186" s="121"/>
      <c r="X186" s="121"/>
      <c r="Y186" s="121"/>
      <c r="Z186" s="121"/>
      <c r="AA186" s="121"/>
      <c r="AB186" s="122"/>
      <c r="AC186" s="122"/>
      <c r="AD186" s="122"/>
      <c r="AE186" s="122"/>
      <c r="AF186" s="122"/>
      <c r="AG186" s="122"/>
      <c r="AH186" s="122"/>
      <c r="AI186" s="122"/>
      <c r="AJ186" s="122"/>
      <c r="AK186" s="122"/>
      <c r="AL186" s="122"/>
      <c r="AM186" s="122"/>
      <c r="AN186" s="122"/>
      <c r="AO186" s="122"/>
      <c r="AP186" s="122"/>
      <c r="AQ186" s="122"/>
      <c r="AR186" s="122"/>
    </row>
    <row r="187" spans="1:44" x14ac:dyDescent="0.2">
      <c r="A187" s="63"/>
      <c r="B187" s="63"/>
      <c r="C187" s="63"/>
      <c r="D187" s="63"/>
      <c r="E187" s="122"/>
      <c r="F187" s="122"/>
      <c r="G187" s="137"/>
      <c r="H187" s="122"/>
      <c r="I187" s="122"/>
      <c r="J187" s="122"/>
      <c r="K187" s="122"/>
      <c r="L187" s="122"/>
      <c r="M187" s="122"/>
      <c r="N187" s="122"/>
      <c r="O187" s="122"/>
      <c r="P187" s="122"/>
      <c r="Q187" s="122"/>
      <c r="R187" s="121"/>
      <c r="S187" s="121"/>
      <c r="T187" s="121"/>
      <c r="U187" s="121"/>
      <c r="V187" s="121"/>
      <c r="W187" s="121"/>
      <c r="X187" s="121"/>
      <c r="Y187" s="121"/>
      <c r="Z187" s="121"/>
      <c r="AA187" s="121"/>
      <c r="AB187" s="122"/>
      <c r="AC187" s="122"/>
      <c r="AD187" s="122"/>
      <c r="AE187" s="122"/>
      <c r="AF187" s="122"/>
      <c r="AG187" s="122"/>
      <c r="AH187" s="122"/>
      <c r="AI187" s="122"/>
      <c r="AJ187" s="122"/>
      <c r="AK187" s="122"/>
      <c r="AL187" s="122"/>
      <c r="AM187" s="122"/>
      <c r="AN187" s="122"/>
      <c r="AO187" s="122"/>
      <c r="AP187" s="122"/>
      <c r="AQ187" s="122"/>
      <c r="AR187" s="122"/>
    </row>
    <row r="188" spans="1:44" x14ac:dyDescent="0.2">
      <c r="A188" s="63"/>
      <c r="B188" s="63"/>
      <c r="C188" s="63"/>
      <c r="D188" s="63"/>
      <c r="E188" s="122"/>
      <c r="F188" s="122"/>
      <c r="G188" s="137"/>
      <c r="H188" s="122"/>
      <c r="I188" s="122"/>
      <c r="J188" s="122"/>
      <c r="K188" s="122"/>
      <c r="L188" s="122"/>
      <c r="M188" s="122"/>
      <c r="N188" s="122"/>
      <c r="O188" s="122"/>
      <c r="P188" s="122"/>
      <c r="Q188" s="122"/>
      <c r="R188" s="121"/>
      <c r="S188" s="121"/>
      <c r="T188" s="121"/>
      <c r="U188" s="121"/>
      <c r="V188" s="121"/>
      <c r="W188" s="121"/>
      <c r="X188" s="121"/>
      <c r="Y188" s="121"/>
      <c r="Z188" s="121"/>
      <c r="AA188" s="121"/>
      <c r="AB188" s="122"/>
      <c r="AC188" s="122"/>
      <c r="AD188" s="122"/>
      <c r="AE188" s="122"/>
      <c r="AF188" s="122"/>
      <c r="AG188" s="122"/>
      <c r="AH188" s="122"/>
      <c r="AI188" s="122"/>
      <c r="AJ188" s="122"/>
      <c r="AK188" s="122"/>
      <c r="AL188" s="122"/>
      <c r="AM188" s="122"/>
      <c r="AN188" s="122"/>
      <c r="AO188" s="122"/>
      <c r="AP188" s="122"/>
      <c r="AQ188" s="122"/>
      <c r="AR188" s="122"/>
    </row>
    <row r="189" spans="1:44" x14ac:dyDescent="0.2">
      <c r="A189" s="63"/>
      <c r="B189" s="63"/>
      <c r="C189" s="63"/>
      <c r="D189" s="63"/>
      <c r="E189" s="122"/>
      <c r="F189" s="122"/>
      <c r="G189" s="137"/>
      <c r="H189" s="122"/>
      <c r="I189" s="122"/>
      <c r="J189" s="122"/>
      <c r="K189" s="122"/>
      <c r="L189" s="122"/>
      <c r="M189" s="122"/>
      <c r="N189" s="122"/>
      <c r="O189" s="122"/>
      <c r="P189" s="122"/>
      <c r="Q189" s="122"/>
      <c r="R189" s="121"/>
      <c r="S189" s="121"/>
      <c r="T189" s="121"/>
      <c r="U189" s="121"/>
      <c r="V189" s="121"/>
      <c r="W189" s="121"/>
      <c r="X189" s="121"/>
      <c r="Y189" s="121"/>
      <c r="Z189" s="121"/>
      <c r="AA189" s="121"/>
      <c r="AB189" s="122"/>
      <c r="AC189" s="122"/>
      <c r="AD189" s="122"/>
      <c r="AE189" s="122"/>
      <c r="AF189" s="122"/>
      <c r="AG189" s="122"/>
      <c r="AH189" s="122"/>
      <c r="AI189" s="122"/>
      <c r="AJ189" s="122"/>
      <c r="AK189" s="122"/>
      <c r="AL189" s="122"/>
      <c r="AM189" s="122"/>
      <c r="AN189" s="122"/>
      <c r="AO189" s="122"/>
      <c r="AP189" s="122"/>
      <c r="AQ189" s="122"/>
      <c r="AR189" s="122"/>
    </row>
    <row r="190" spans="1:44" x14ac:dyDescent="0.2">
      <c r="A190" s="63"/>
      <c r="B190" s="63"/>
      <c r="C190" s="63"/>
      <c r="D190" s="63"/>
      <c r="E190" s="122"/>
      <c r="F190" s="122"/>
      <c r="G190" s="137"/>
      <c r="H190" s="122"/>
      <c r="I190" s="122"/>
      <c r="J190" s="122"/>
      <c r="K190" s="122"/>
      <c r="L190" s="122"/>
      <c r="M190" s="122"/>
      <c r="N190" s="122"/>
      <c r="O190" s="122"/>
      <c r="P190" s="122"/>
      <c r="Q190" s="122"/>
      <c r="R190" s="121"/>
      <c r="S190" s="121"/>
      <c r="T190" s="121"/>
      <c r="U190" s="121"/>
      <c r="V190" s="121"/>
      <c r="W190" s="121"/>
      <c r="X190" s="121"/>
      <c r="Y190" s="121"/>
      <c r="Z190" s="121"/>
      <c r="AA190" s="121"/>
      <c r="AB190" s="122"/>
      <c r="AC190" s="122"/>
      <c r="AD190" s="122"/>
      <c r="AE190" s="122"/>
      <c r="AF190" s="122"/>
      <c r="AG190" s="122"/>
      <c r="AH190" s="122"/>
      <c r="AI190" s="122"/>
      <c r="AJ190" s="122"/>
      <c r="AK190" s="122"/>
      <c r="AL190" s="122"/>
      <c r="AM190" s="122"/>
      <c r="AN190" s="122"/>
      <c r="AO190" s="122"/>
      <c r="AP190" s="122"/>
      <c r="AQ190" s="122"/>
      <c r="AR190" s="122"/>
    </row>
    <row r="191" spans="1:44" x14ac:dyDescent="0.2">
      <c r="A191" s="63"/>
      <c r="B191" s="63"/>
      <c r="C191" s="63"/>
      <c r="D191" s="63"/>
      <c r="E191" s="122"/>
      <c r="F191" s="122"/>
      <c r="G191" s="137"/>
      <c r="H191" s="122"/>
      <c r="I191" s="122"/>
      <c r="J191" s="122"/>
      <c r="K191" s="122"/>
      <c r="L191" s="122"/>
      <c r="M191" s="122"/>
      <c r="N191" s="122"/>
      <c r="O191" s="122"/>
      <c r="P191" s="122"/>
      <c r="Q191" s="122"/>
      <c r="R191" s="121"/>
      <c r="S191" s="121"/>
      <c r="T191" s="121"/>
      <c r="U191" s="121"/>
      <c r="V191" s="121"/>
      <c r="W191" s="121"/>
      <c r="X191" s="121"/>
      <c r="Y191" s="121"/>
      <c r="Z191" s="121"/>
      <c r="AA191" s="121"/>
      <c r="AB191" s="122"/>
      <c r="AC191" s="122"/>
      <c r="AD191" s="122"/>
      <c r="AE191" s="122"/>
      <c r="AF191" s="122"/>
      <c r="AG191" s="122"/>
      <c r="AH191" s="122"/>
      <c r="AI191" s="122"/>
      <c r="AJ191" s="122"/>
      <c r="AK191" s="122"/>
      <c r="AL191" s="122"/>
      <c r="AM191" s="122"/>
      <c r="AN191" s="122"/>
      <c r="AO191" s="122"/>
      <c r="AP191" s="122"/>
      <c r="AQ191" s="122"/>
      <c r="AR191" s="122"/>
    </row>
    <row r="192" spans="1:44" x14ac:dyDescent="0.2">
      <c r="A192" s="63"/>
      <c r="B192" s="63"/>
      <c r="C192" s="63"/>
      <c r="D192" s="63"/>
      <c r="E192" s="122"/>
      <c r="F192" s="122"/>
      <c r="G192" s="137"/>
      <c r="H192" s="122"/>
      <c r="I192" s="122"/>
      <c r="J192" s="122"/>
      <c r="K192" s="122"/>
      <c r="L192" s="122"/>
      <c r="M192" s="122"/>
      <c r="N192" s="122"/>
      <c r="O192" s="122"/>
      <c r="P192" s="122"/>
      <c r="Q192" s="122"/>
      <c r="R192" s="121"/>
      <c r="S192" s="121"/>
      <c r="T192" s="121"/>
      <c r="U192" s="121"/>
      <c r="V192" s="121"/>
      <c r="W192" s="121"/>
      <c r="X192" s="121"/>
      <c r="Y192" s="121"/>
      <c r="Z192" s="121"/>
      <c r="AA192" s="121"/>
      <c r="AB192" s="122"/>
      <c r="AC192" s="122"/>
      <c r="AD192" s="122"/>
      <c r="AE192" s="122"/>
      <c r="AF192" s="122"/>
      <c r="AG192" s="122"/>
      <c r="AH192" s="122"/>
      <c r="AI192" s="122"/>
      <c r="AJ192" s="122"/>
      <c r="AK192" s="122"/>
      <c r="AL192" s="122"/>
      <c r="AM192" s="122"/>
      <c r="AN192" s="122"/>
      <c r="AO192" s="122"/>
      <c r="AP192" s="122"/>
      <c r="AQ192" s="122"/>
      <c r="AR192" s="122"/>
    </row>
    <row r="193" spans="1:44" x14ac:dyDescent="0.2">
      <c r="A193" s="63"/>
      <c r="B193" s="63"/>
      <c r="C193" s="63"/>
      <c r="D193" s="63"/>
      <c r="E193" s="122"/>
      <c r="F193" s="122"/>
      <c r="G193" s="137"/>
      <c r="H193" s="122"/>
      <c r="I193" s="122"/>
      <c r="J193" s="122"/>
      <c r="K193" s="122"/>
      <c r="L193" s="122"/>
      <c r="M193" s="122"/>
      <c r="N193" s="122"/>
      <c r="O193" s="122"/>
      <c r="P193" s="122"/>
      <c r="Q193" s="122"/>
      <c r="R193" s="121"/>
      <c r="S193" s="121"/>
      <c r="T193" s="121"/>
      <c r="U193" s="121"/>
      <c r="V193" s="121"/>
      <c r="W193" s="121"/>
      <c r="X193" s="121"/>
      <c r="Y193" s="121"/>
      <c r="Z193" s="121"/>
      <c r="AA193" s="121"/>
      <c r="AB193" s="122"/>
      <c r="AC193" s="122"/>
      <c r="AD193" s="122"/>
      <c r="AE193" s="122"/>
      <c r="AF193" s="122"/>
      <c r="AG193" s="122"/>
      <c r="AH193" s="122"/>
      <c r="AI193" s="122"/>
      <c r="AJ193" s="122"/>
      <c r="AK193" s="122"/>
      <c r="AL193" s="122"/>
      <c r="AM193" s="122"/>
      <c r="AN193" s="122"/>
      <c r="AO193" s="122"/>
      <c r="AP193" s="122"/>
      <c r="AQ193" s="122"/>
      <c r="AR193" s="122"/>
    </row>
    <row r="194" spans="1:44" x14ac:dyDescent="0.2">
      <c r="A194" s="63"/>
      <c r="B194" s="63"/>
      <c r="C194" s="63"/>
      <c r="D194" s="63"/>
      <c r="E194" s="122"/>
      <c r="F194" s="122"/>
      <c r="G194" s="137"/>
      <c r="H194" s="122"/>
      <c r="I194" s="122"/>
      <c r="J194" s="122"/>
      <c r="K194" s="122"/>
      <c r="L194" s="122"/>
      <c r="M194" s="122"/>
      <c r="N194" s="122"/>
      <c r="O194" s="122"/>
      <c r="P194" s="122"/>
      <c r="Q194" s="122"/>
      <c r="R194" s="121"/>
      <c r="S194" s="121"/>
      <c r="T194" s="121"/>
      <c r="U194" s="121"/>
      <c r="V194" s="121"/>
      <c r="W194" s="121"/>
      <c r="X194" s="121"/>
      <c r="Y194" s="121"/>
      <c r="Z194" s="121"/>
      <c r="AA194" s="121"/>
      <c r="AB194" s="122"/>
      <c r="AC194" s="122"/>
      <c r="AD194" s="122"/>
      <c r="AE194" s="122"/>
      <c r="AF194" s="122"/>
      <c r="AG194" s="122"/>
      <c r="AH194" s="122"/>
      <c r="AI194" s="122"/>
      <c r="AJ194" s="122"/>
      <c r="AK194" s="122"/>
      <c r="AL194" s="122"/>
      <c r="AM194" s="122"/>
      <c r="AN194" s="122"/>
      <c r="AO194" s="122"/>
      <c r="AP194" s="122"/>
      <c r="AQ194" s="122"/>
      <c r="AR194" s="122"/>
    </row>
    <row r="195" spans="1:44" x14ac:dyDescent="0.2">
      <c r="A195" s="63"/>
      <c r="B195" s="63"/>
      <c r="C195" s="63"/>
      <c r="D195" s="63"/>
      <c r="E195" s="122"/>
      <c r="F195" s="122"/>
      <c r="G195" s="137"/>
      <c r="H195" s="122"/>
      <c r="I195" s="122"/>
      <c r="J195" s="122"/>
      <c r="K195" s="122"/>
      <c r="L195" s="122"/>
      <c r="M195" s="122"/>
      <c r="N195" s="122"/>
      <c r="O195" s="122"/>
      <c r="P195" s="122"/>
      <c r="Q195" s="122"/>
      <c r="R195" s="121"/>
      <c r="S195" s="121"/>
      <c r="T195" s="121"/>
      <c r="U195" s="121"/>
      <c r="V195" s="121"/>
      <c r="W195" s="121"/>
      <c r="X195" s="121"/>
      <c r="Y195" s="121"/>
      <c r="Z195" s="121"/>
      <c r="AA195" s="121"/>
      <c r="AB195" s="122"/>
      <c r="AC195" s="122"/>
      <c r="AD195" s="122"/>
      <c r="AE195" s="122"/>
      <c r="AF195" s="122"/>
      <c r="AG195" s="122"/>
      <c r="AH195" s="122"/>
      <c r="AI195" s="122"/>
      <c r="AJ195" s="122"/>
      <c r="AK195" s="122"/>
      <c r="AL195" s="122"/>
      <c r="AM195" s="122"/>
      <c r="AN195" s="122"/>
      <c r="AO195" s="122"/>
      <c r="AP195" s="122"/>
      <c r="AQ195" s="122"/>
      <c r="AR195" s="122"/>
    </row>
    <row r="196" spans="1:44" x14ac:dyDescent="0.2">
      <c r="A196" s="63"/>
      <c r="B196" s="63"/>
      <c r="C196" s="63"/>
      <c r="D196" s="63"/>
      <c r="E196" s="122"/>
      <c r="F196" s="122"/>
      <c r="G196" s="137"/>
      <c r="H196" s="122"/>
      <c r="I196" s="122"/>
      <c r="J196" s="122"/>
      <c r="K196" s="122"/>
      <c r="L196" s="122"/>
      <c r="M196" s="122"/>
      <c r="N196" s="122"/>
      <c r="O196" s="122"/>
      <c r="P196" s="122"/>
      <c r="Q196" s="122"/>
      <c r="R196" s="121"/>
      <c r="S196" s="121"/>
      <c r="T196" s="121"/>
      <c r="U196" s="121"/>
      <c r="V196" s="121"/>
      <c r="W196" s="121"/>
      <c r="X196" s="121"/>
      <c r="Y196" s="121"/>
      <c r="Z196" s="121"/>
      <c r="AA196" s="121"/>
      <c r="AB196" s="122"/>
      <c r="AC196" s="122"/>
      <c r="AD196" s="122"/>
      <c r="AE196" s="122"/>
      <c r="AF196" s="122"/>
      <c r="AG196" s="122"/>
      <c r="AH196" s="122"/>
      <c r="AI196" s="122"/>
      <c r="AJ196" s="122"/>
      <c r="AK196" s="122"/>
      <c r="AL196" s="122"/>
      <c r="AM196" s="122"/>
      <c r="AN196" s="122"/>
      <c r="AO196" s="122"/>
      <c r="AP196" s="122"/>
      <c r="AQ196" s="122"/>
      <c r="AR196" s="122"/>
    </row>
    <row r="197" spans="1:44" x14ac:dyDescent="0.2">
      <c r="A197" s="63"/>
      <c r="B197" s="63"/>
      <c r="C197" s="63"/>
      <c r="D197" s="63"/>
      <c r="E197" s="122"/>
      <c r="F197" s="122"/>
      <c r="G197" s="137"/>
      <c r="H197" s="122"/>
      <c r="I197" s="122"/>
      <c r="J197" s="122"/>
      <c r="K197" s="122"/>
      <c r="L197" s="122"/>
      <c r="M197" s="122"/>
      <c r="N197" s="122"/>
      <c r="O197" s="122"/>
      <c r="P197" s="122"/>
      <c r="Q197" s="122"/>
      <c r="R197" s="121"/>
      <c r="S197" s="121"/>
      <c r="T197" s="121"/>
      <c r="U197" s="121"/>
      <c r="V197" s="121"/>
      <c r="W197" s="121"/>
      <c r="X197" s="121"/>
      <c r="Y197" s="121"/>
      <c r="Z197" s="121"/>
      <c r="AA197" s="121"/>
      <c r="AB197" s="122"/>
      <c r="AC197" s="122"/>
      <c r="AD197" s="122"/>
      <c r="AE197" s="122"/>
      <c r="AF197" s="122"/>
      <c r="AG197" s="122"/>
      <c r="AH197" s="122"/>
      <c r="AI197" s="122"/>
      <c r="AJ197" s="122"/>
      <c r="AK197" s="122"/>
      <c r="AL197" s="122"/>
      <c r="AM197" s="122"/>
      <c r="AN197" s="122"/>
      <c r="AO197" s="122"/>
      <c r="AP197" s="122"/>
      <c r="AQ197" s="122"/>
      <c r="AR197" s="122"/>
    </row>
    <row r="198" spans="1:44" x14ac:dyDescent="0.2">
      <c r="A198" s="63"/>
      <c r="B198" s="63"/>
      <c r="C198" s="63"/>
      <c r="D198" s="63"/>
      <c r="E198" s="122"/>
      <c r="F198" s="122"/>
      <c r="G198" s="137"/>
      <c r="H198" s="122"/>
      <c r="I198" s="122"/>
      <c r="J198" s="122"/>
      <c r="K198" s="122"/>
      <c r="L198" s="122"/>
      <c r="M198" s="122"/>
      <c r="N198" s="122"/>
      <c r="O198" s="122"/>
      <c r="P198" s="122"/>
      <c r="Q198" s="122"/>
      <c r="R198" s="121"/>
      <c r="S198" s="121"/>
      <c r="T198" s="121"/>
      <c r="U198" s="121"/>
      <c r="V198" s="121"/>
      <c r="W198" s="121"/>
      <c r="X198" s="121"/>
      <c r="Y198" s="121"/>
      <c r="Z198" s="121"/>
      <c r="AA198" s="121"/>
      <c r="AB198" s="122"/>
      <c r="AC198" s="122"/>
      <c r="AD198" s="122"/>
      <c r="AE198" s="122"/>
      <c r="AF198" s="122"/>
      <c r="AG198" s="122"/>
      <c r="AH198" s="122"/>
      <c r="AI198" s="122"/>
      <c r="AJ198" s="122"/>
      <c r="AK198" s="122"/>
      <c r="AL198" s="122"/>
      <c r="AM198" s="122"/>
      <c r="AN198" s="122"/>
      <c r="AO198" s="122"/>
      <c r="AP198" s="122"/>
      <c r="AQ198" s="122"/>
      <c r="AR198" s="122"/>
    </row>
    <row r="199" spans="1:44" x14ac:dyDescent="0.2">
      <c r="A199" s="63"/>
      <c r="B199" s="63"/>
      <c r="C199" s="63"/>
      <c r="D199" s="63"/>
      <c r="E199" s="122"/>
      <c r="F199" s="122"/>
      <c r="G199" s="137"/>
      <c r="H199" s="122"/>
      <c r="I199" s="122"/>
      <c r="J199" s="122"/>
      <c r="K199" s="122"/>
      <c r="L199" s="122"/>
      <c r="M199" s="122"/>
      <c r="N199" s="122"/>
      <c r="O199" s="122"/>
      <c r="P199" s="122"/>
      <c r="Q199" s="122"/>
      <c r="R199" s="121"/>
      <c r="S199" s="121"/>
      <c r="T199" s="121"/>
      <c r="U199" s="121"/>
      <c r="V199" s="121"/>
      <c r="W199" s="121"/>
      <c r="X199" s="121"/>
      <c r="Y199" s="121"/>
      <c r="Z199" s="121"/>
      <c r="AA199" s="121"/>
      <c r="AB199" s="122"/>
      <c r="AC199" s="122"/>
      <c r="AD199" s="122"/>
      <c r="AE199" s="122"/>
      <c r="AF199" s="122"/>
      <c r="AG199" s="122"/>
      <c r="AH199" s="122"/>
      <c r="AI199" s="122"/>
      <c r="AJ199" s="122"/>
      <c r="AK199" s="122"/>
      <c r="AL199" s="122"/>
      <c r="AM199" s="122"/>
      <c r="AN199" s="122"/>
      <c r="AO199" s="122"/>
      <c r="AP199" s="122"/>
      <c r="AQ199" s="122"/>
      <c r="AR199" s="122"/>
    </row>
    <row r="200" spans="1:44" x14ac:dyDescent="0.2">
      <c r="A200" s="63"/>
      <c r="B200" s="63"/>
      <c r="C200" s="63"/>
      <c r="D200" s="63"/>
      <c r="E200" s="122"/>
      <c r="F200" s="122"/>
      <c r="G200" s="137"/>
      <c r="H200" s="122"/>
      <c r="I200" s="122"/>
      <c r="J200" s="122"/>
      <c r="K200" s="122"/>
      <c r="L200" s="122"/>
      <c r="M200" s="122"/>
      <c r="N200" s="122"/>
      <c r="O200" s="122"/>
      <c r="P200" s="122"/>
      <c r="Q200" s="122"/>
      <c r="R200" s="121"/>
      <c r="S200" s="121"/>
      <c r="T200" s="121"/>
      <c r="U200" s="121"/>
      <c r="V200" s="121"/>
      <c r="W200" s="121"/>
      <c r="X200" s="121"/>
      <c r="Y200" s="121"/>
      <c r="Z200" s="121"/>
      <c r="AA200" s="121"/>
      <c r="AB200" s="122"/>
      <c r="AC200" s="122"/>
      <c r="AD200" s="122"/>
      <c r="AE200" s="122"/>
      <c r="AF200" s="122"/>
      <c r="AG200" s="122"/>
      <c r="AH200" s="122"/>
      <c r="AI200" s="122"/>
      <c r="AJ200" s="122"/>
      <c r="AK200" s="122"/>
      <c r="AL200" s="122"/>
      <c r="AM200" s="122"/>
      <c r="AN200" s="122"/>
      <c r="AO200" s="122"/>
      <c r="AP200" s="122"/>
      <c r="AQ200" s="122"/>
      <c r="AR200" s="122"/>
    </row>
    <row r="201" spans="1:44" x14ac:dyDescent="0.2">
      <c r="A201" s="63"/>
      <c r="B201" s="63"/>
      <c r="C201" s="63"/>
      <c r="D201" s="63"/>
      <c r="E201" s="122"/>
      <c r="F201" s="122"/>
      <c r="G201" s="137"/>
      <c r="H201" s="122"/>
      <c r="I201" s="122"/>
      <c r="J201" s="122"/>
      <c r="K201" s="122"/>
      <c r="L201" s="122"/>
      <c r="M201" s="122"/>
      <c r="N201" s="122"/>
      <c r="O201" s="122"/>
      <c r="P201" s="122"/>
      <c r="Q201" s="122"/>
      <c r="R201" s="121"/>
      <c r="S201" s="121"/>
      <c r="T201" s="121"/>
      <c r="U201" s="121"/>
      <c r="V201" s="121"/>
      <c r="W201" s="121"/>
      <c r="X201" s="121"/>
      <c r="Y201" s="121"/>
      <c r="Z201" s="121"/>
      <c r="AA201" s="121"/>
      <c r="AB201" s="122"/>
      <c r="AC201" s="122"/>
      <c r="AD201" s="122"/>
      <c r="AE201" s="122"/>
      <c r="AF201" s="122"/>
      <c r="AG201" s="122"/>
      <c r="AH201" s="122"/>
      <c r="AI201" s="122"/>
      <c r="AJ201" s="122"/>
      <c r="AK201" s="122"/>
      <c r="AL201" s="122"/>
      <c r="AM201" s="122"/>
      <c r="AN201" s="122"/>
      <c r="AO201" s="122"/>
      <c r="AP201" s="122"/>
      <c r="AQ201" s="122"/>
      <c r="AR201" s="122"/>
    </row>
    <row r="202" spans="1:44" x14ac:dyDescent="0.2">
      <c r="A202" s="63"/>
      <c r="B202" s="63"/>
      <c r="C202" s="63"/>
      <c r="D202" s="63"/>
      <c r="E202" s="122"/>
      <c r="F202" s="122"/>
      <c r="G202" s="137"/>
      <c r="H202" s="122"/>
      <c r="I202" s="122"/>
      <c r="J202" s="122"/>
      <c r="K202" s="122"/>
      <c r="L202" s="122"/>
      <c r="M202" s="122"/>
      <c r="N202" s="122"/>
      <c r="O202" s="122"/>
      <c r="P202" s="122"/>
      <c r="Q202" s="122"/>
      <c r="R202" s="121"/>
      <c r="S202" s="121"/>
      <c r="T202" s="121"/>
      <c r="U202" s="121"/>
      <c r="V202" s="121"/>
      <c r="W202" s="121"/>
      <c r="X202" s="121"/>
      <c r="Y202" s="121"/>
      <c r="Z202" s="121"/>
      <c r="AA202" s="121"/>
      <c r="AB202" s="122"/>
      <c r="AC202" s="122"/>
      <c r="AD202" s="122"/>
      <c r="AE202" s="122"/>
      <c r="AF202" s="122"/>
      <c r="AG202" s="122"/>
      <c r="AH202" s="122"/>
      <c r="AI202" s="122"/>
      <c r="AJ202" s="122"/>
      <c r="AK202" s="122"/>
      <c r="AL202" s="122"/>
      <c r="AM202" s="122"/>
      <c r="AN202" s="122"/>
      <c r="AO202" s="122"/>
      <c r="AP202" s="122"/>
      <c r="AQ202" s="122"/>
      <c r="AR202" s="122"/>
    </row>
    <row r="203" spans="1:44" x14ac:dyDescent="0.2">
      <c r="A203" s="63"/>
      <c r="B203" s="63"/>
      <c r="C203" s="63"/>
      <c r="D203" s="63"/>
      <c r="E203" s="122"/>
      <c r="F203" s="122"/>
      <c r="G203" s="137"/>
      <c r="H203" s="122"/>
      <c r="I203" s="122"/>
      <c r="J203" s="122"/>
      <c r="K203" s="122"/>
      <c r="L203" s="122"/>
      <c r="M203" s="122"/>
      <c r="N203" s="122"/>
      <c r="O203" s="122"/>
      <c r="P203" s="122"/>
      <c r="Q203" s="122"/>
      <c r="R203" s="121"/>
      <c r="S203" s="121"/>
      <c r="T203" s="121"/>
      <c r="U203" s="121"/>
      <c r="V203" s="121"/>
      <c r="W203" s="121"/>
      <c r="X203" s="121"/>
      <c r="Y203" s="121"/>
      <c r="Z203" s="121"/>
      <c r="AA203" s="121"/>
      <c r="AB203" s="122"/>
      <c r="AC203" s="122"/>
      <c r="AD203" s="122"/>
      <c r="AE203" s="122"/>
      <c r="AF203" s="122"/>
      <c r="AG203" s="122"/>
      <c r="AH203" s="122"/>
      <c r="AI203" s="122"/>
      <c r="AJ203" s="122"/>
      <c r="AK203" s="122"/>
      <c r="AL203" s="122"/>
      <c r="AM203" s="122"/>
      <c r="AN203" s="122"/>
      <c r="AO203" s="122"/>
      <c r="AP203" s="122"/>
      <c r="AQ203" s="122"/>
      <c r="AR203" s="122"/>
    </row>
    <row r="204" spans="1:44" x14ac:dyDescent="0.2">
      <c r="A204" s="63"/>
      <c r="B204" s="63"/>
      <c r="C204" s="63"/>
      <c r="D204" s="63"/>
      <c r="E204" s="122"/>
      <c r="F204" s="122"/>
      <c r="G204" s="137"/>
      <c r="H204" s="122"/>
      <c r="I204" s="122"/>
      <c r="J204" s="122"/>
      <c r="K204" s="122"/>
      <c r="L204" s="122"/>
      <c r="M204" s="122"/>
      <c r="N204" s="122"/>
      <c r="O204" s="122"/>
      <c r="P204" s="122"/>
      <c r="Q204" s="122"/>
      <c r="R204" s="121"/>
      <c r="S204" s="121"/>
      <c r="T204" s="121"/>
      <c r="U204" s="121"/>
      <c r="V204" s="121"/>
      <c r="W204" s="121"/>
      <c r="X204" s="121"/>
      <c r="Y204" s="121"/>
      <c r="Z204" s="121"/>
      <c r="AA204" s="121"/>
      <c r="AB204" s="122"/>
      <c r="AC204" s="122"/>
      <c r="AD204" s="122"/>
      <c r="AE204" s="122"/>
      <c r="AF204" s="122"/>
      <c r="AG204" s="122"/>
      <c r="AH204" s="122"/>
      <c r="AI204" s="122"/>
      <c r="AJ204" s="122"/>
      <c r="AK204" s="122"/>
      <c r="AL204" s="122"/>
      <c r="AM204" s="122"/>
      <c r="AN204" s="122"/>
      <c r="AO204" s="122"/>
      <c r="AP204" s="122"/>
      <c r="AQ204" s="122"/>
      <c r="AR204" s="122"/>
    </row>
    <row r="205" spans="1:44" x14ac:dyDescent="0.2">
      <c r="A205" s="63"/>
      <c r="B205" s="63"/>
      <c r="C205" s="63"/>
      <c r="D205" s="63"/>
      <c r="E205" s="122"/>
      <c r="F205" s="122"/>
      <c r="G205" s="137"/>
      <c r="H205" s="122"/>
      <c r="I205" s="122"/>
      <c r="J205" s="122"/>
      <c r="K205" s="122"/>
      <c r="L205" s="122"/>
      <c r="M205" s="122"/>
      <c r="N205" s="122"/>
      <c r="O205" s="122"/>
      <c r="P205" s="122"/>
      <c r="Q205" s="122"/>
      <c r="R205" s="121"/>
      <c r="S205" s="121"/>
      <c r="T205" s="121"/>
      <c r="U205" s="121"/>
      <c r="V205" s="121"/>
      <c r="W205" s="121"/>
      <c r="X205" s="121"/>
      <c r="Y205" s="121"/>
      <c r="Z205" s="121"/>
      <c r="AA205" s="121"/>
      <c r="AB205" s="122"/>
      <c r="AC205" s="122"/>
      <c r="AD205" s="122"/>
      <c r="AE205" s="122"/>
      <c r="AF205" s="122"/>
      <c r="AG205" s="122"/>
      <c r="AH205" s="122"/>
      <c r="AI205" s="122"/>
      <c r="AJ205" s="122"/>
      <c r="AK205" s="122"/>
      <c r="AL205" s="122"/>
      <c r="AM205" s="122"/>
      <c r="AN205" s="122"/>
      <c r="AO205" s="122"/>
      <c r="AP205" s="122"/>
      <c r="AQ205" s="122"/>
      <c r="AR205" s="122"/>
    </row>
    <row r="206" spans="1:44" x14ac:dyDescent="0.2">
      <c r="A206" s="63"/>
      <c r="B206" s="63"/>
      <c r="C206" s="63"/>
      <c r="D206" s="63"/>
      <c r="E206" s="122"/>
      <c r="F206" s="122"/>
      <c r="G206" s="137"/>
      <c r="H206" s="122"/>
      <c r="I206" s="122"/>
      <c r="J206" s="122"/>
      <c r="K206" s="122"/>
      <c r="L206" s="122"/>
      <c r="M206" s="122"/>
      <c r="N206" s="122"/>
      <c r="O206" s="122"/>
      <c r="P206" s="122"/>
      <c r="Q206" s="122"/>
      <c r="R206" s="121"/>
      <c r="S206" s="121"/>
      <c r="T206" s="121"/>
      <c r="U206" s="121"/>
      <c r="V206" s="121"/>
      <c r="W206" s="121"/>
      <c r="X206" s="121"/>
      <c r="Y206" s="121"/>
      <c r="Z206" s="121"/>
      <c r="AA206" s="121"/>
      <c r="AB206" s="122"/>
      <c r="AC206" s="122"/>
      <c r="AD206" s="122"/>
      <c r="AE206" s="122"/>
      <c r="AF206" s="122"/>
      <c r="AG206" s="122"/>
      <c r="AH206" s="122"/>
      <c r="AI206" s="122"/>
      <c r="AJ206" s="122"/>
      <c r="AK206" s="122"/>
      <c r="AL206" s="122"/>
      <c r="AM206" s="122"/>
      <c r="AN206" s="122"/>
      <c r="AO206" s="122"/>
      <c r="AP206" s="122"/>
      <c r="AQ206" s="122"/>
      <c r="AR206" s="122"/>
    </row>
    <row r="207" spans="1:44" x14ac:dyDescent="0.2">
      <c r="A207" s="63"/>
      <c r="B207" s="63"/>
      <c r="C207" s="63"/>
      <c r="D207" s="63"/>
      <c r="E207" s="122"/>
      <c r="F207" s="122"/>
      <c r="G207" s="137"/>
      <c r="H207" s="122"/>
      <c r="I207" s="122"/>
      <c r="J207" s="122"/>
      <c r="K207" s="122"/>
      <c r="L207" s="122"/>
      <c r="M207" s="122"/>
      <c r="N207" s="122"/>
      <c r="O207" s="122"/>
      <c r="P207" s="122"/>
      <c r="Q207" s="122"/>
      <c r="R207" s="121"/>
      <c r="S207" s="121"/>
      <c r="T207" s="121"/>
      <c r="U207" s="121"/>
      <c r="V207" s="121"/>
      <c r="W207" s="121"/>
      <c r="X207" s="121"/>
      <c r="Y207" s="121"/>
      <c r="Z207" s="121"/>
      <c r="AA207" s="121"/>
      <c r="AB207" s="122"/>
      <c r="AC207" s="122"/>
      <c r="AD207" s="122"/>
      <c r="AE207" s="122"/>
      <c r="AF207" s="122"/>
      <c r="AG207" s="122"/>
      <c r="AH207" s="122"/>
      <c r="AI207" s="122"/>
      <c r="AJ207" s="122"/>
      <c r="AK207" s="122"/>
      <c r="AL207" s="122"/>
      <c r="AM207" s="122"/>
      <c r="AN207" s="122"/>
      <c r="AO207" s="122"/>
      <c r="AP207" s="122"/>
      <c r="AQ207" s="122"/>
      <c r="AR207" s="122"/>
    </row>
    <row r="208" spans="1:44" x14ac:dyDescent="0.2">
      <c r="A208" s="63"/>
      <c r="B208" s="63"/>
      <c r="C208" s="63"/>
      <c r="D208" s="63"/>
      <c r="E208" s="122"/>
      <c r="F208" s="122"/>
      <c r="G208" s="137"/>
      <c r="H208" s="122"/>
      <c r="I208" s="122"/>
      <c r="J208" s="122"/>
      <c r="K208" s="122"/>
      <c r="L208" s="122"/>
      <c r="M208" s="122"/>
      <c r="N208" s="122"/>
      <c r="O208" s="122"/>
      <c r="P208" s="122"/>
      <c r="Q208" s="122"/>
      <c r="R208" s="121"/>
      <c r="S208" s="121"/>
      <c r="T208" s="121"/>
      <c r="U208" s="121"/>
      <c r="V208" s="121"/>
      <c r="W208" s="121"/>
      <c r="X208" s="121"/>
      <c r="Y208" s="121"/>
      <c r="Z208" s="121"/>
      <c r="AA208" s="121"/>
      <c r="AB208" s="122"/>
      <c r="AC208" s="122"/>
      <c r="AD208" s="122"/>
      <c r="AE208" s="122"/>
      <c r="AF208" s="122"/>
      <c r="AG208" s="122"/>
      <c r="AH208" s="122"/>
      <c r="AI208" s="122"/>
      <c r="AJ208" s="122"/>
      <c r="AK208" s="122"/>
      <c r="AL208" s="122"/>
      <c r="AM208" s="122"/>
      <c r="AN208" s="122"/>
      <c r="AO208" s="122"/>
      <c r="AP208" s="122"/>
      <c r="AQ208" s="122"/>
      <c r="AR208" s="122"/>
    </row>
    <row r="209" spans="1:44" x14ac:dyDescent="0.2">
      <c r="A209" s="63"/>
      <c r="B209" s="63"/>
      <c r="C209" s="63"/>
      <c r="D209" s="63"/>
      <c r="E209" s="122"/>
      <c r="F209" s="122"/>
      <c r="G209" s="137"/>
      <c r="H209" s="122"/>
      <c r="I209" s="122"/>
      <c r="J209" s="122"/>
      <c r="K209" s="122"/>
      <c r="L209" s="122"/>
      <c r="M209" s="122"/>
      <c r="N209" s="122"/>
      <c r="O209" s="122"/>
      <c r="P209" s="122"/>
      <c r="Q209" s="122"/>
      <c r="R209" s="121"/>
      <c r="S209" s="121"/>
      <c r="T209" s="121"/>
      <c r="U209" s="121"/>
      <c r="V209" s="121"/>
      <c r="W209" s="121"/>
      <c r="X209" s="121"/>
      <c r="Y209" s="121"/>
      <c r="Z209" s="121"/>
      <c r="AA209" s="121"/>
      <c r="AB209" s="122"/>
      <c r="AC209" s="122"/>
      <c r="AD209" s="122"/>
      <c r="AE209" s="122"/>
      <c r="AF209" s="122"/>
      <c r="AG209" s="122"/>
      <c r="AH209" s="122"/>
      <c r="AI209" s="122"/>
      <c r="AJ209" s="122"/>
      <c r="AK209" s="122"/>
      <c r="AL209" s="122"/>
      <c r="AM209" s="122"/>
      <c r="AN209" s="122"/>
      <c r="AO209" s="122"/>
      <c r="AP209" s="122"/>
      <c r="AQ209" s="122"/>
      <c r="AR209" s="122"/>
    </row>
    <row r="210" spans="1:44" x14ac:dyDescent="0.2">
      <c r="A210" s="63"/>
      <c r="B210" s="63"/>
      <c r="C210" s="63"/>
      <c r="D210" s="63"/>
      <c r="E210" s="122"/>
      <c r="F210" s="122"/>
      <c r="G210" s="137"/>
      <c r="H210" s="122"/>
      <c r="I210" s="122"/>
      <c r="J210" s="122"/>
      <c r="K210" s="122"/>
      <c r="L210" s="122"/>
      <c r="M210" s="122"/>
      <c r="N210" s="122"/>
      <c r="O210" s="122"/>
      <c r="P210" s="122"/>
      <c r="Q210" s="122"/>
      <c r="R210" s="121"/>
      <c r="S210" s="121"/>
      <c r="T210" s="121"/>
      <c r="U210" s="121"/>
      <c r="V210" s="121"/>
      <c r="W210" s="121"/>
      <c r="X210" s="121"/>
      <c r="Y210" s="121"/>
      <c r="Z210" s="121"/>
      <c r="AA210" s="121"/>
      <c r="AB210" s="122"/>
      <c r="AC210" s="122"/>
      <c r="AD210" s="122"/>
      <c r="AE210" s="122"/>
      <c r="AF210" s="122"/>
      <c r="AG210" s="122"/>
      <c r="AH210" s="122"/>
      <c r="AI210" s="122"/>
      <c r="AJ210" s="122"/>
      <c r="AK210" s="122"/>
      <c r="AL210" s="122"/>
      <c r="AM210" s="122"/>
      <c r="AN210" s="122"/>
      <c r="AO210" s="122"/>
      <c r="AP210" s="122"/>
      <c r="AQ210" s="122"/>
      <c r="AR210" s="122"/>
    </row>
    <row r="211" spans="1:44" x14ac:dyDescent="0.2">
      <c r="A211" s="63"/>
      <c r="B211" s="63"/>
      <c r="C211" s="63"/>
      <c r="D211" s="63"/>
      <c r="E211" s="122"/>
      <c r="F211" s="122"/>
      <c r="G211" s="137"/>
      <c r="H211" s="122"/>
      <c r="I211" s="122"/>
      <c r="J211" s="122"/>
      <c r="K211" s="122"/>
      <c r="L211" s="122"/>
      <c r="M211" s="122"/>
      <c r="N211" s="122"/>
      <c r="O211" s="122"/>
      <c r="P211" s="122"/>
      <c r="Q211" s="122"/>
      <c r="R211" s="121"/>
      <c r="S211" s="121"/>
      <c r="T211" s="121"/>
      <c r="U211" s="121"/>
      <c r="V211" s="121"/>
      <c r="W211" s="121"/>
      <c r="X211" s="121"/>
      <c r="Y211" s="121"/>
      <c r="Z211" s="121"/>
      <c r="AA211" s="121"/>
      <c r="AB211" s="122"/>
      <c r="AC211" s="122"/>
      <c r="AD211" s="122"/>
      <c r="AE211" s="122"/>
      <c r="AF211" s="122"/>
      <c r="AG211" s="122"/>
      <c r="AH211" s="122"/>
      <c r="AI211" s="122"/>
      <c r="AJ211" s="122"/>
      <c r="AK211" s="122"/>
      <c r="AL211" s="122"/>
      <c r="AM211" s="122"/>
      <c r="AN211" s="122"/>
      <c r="AO211" s="122"/>
      <c r="AP211" s="122"/>
      <c r="AQ211" s="122"/>
      <c r="AR211" s="122"/>
    </row>
    <row r="212" spans="1:44" x14ac:dyDescent="0.2">
      <c r="A212" s="63"/>
      <c r="B212" s="63"/>
      <c r="C212" s="63"/>
      <c r="D212" s="63"/>
      <c r="E212" s="122"/>
      <c r="F212" s="122"/>
      <c r="G212" s="137"/>
      <c r="H212" s="122"/>
      <c r="I212" s="122"/>
      <c r="J212" s="122"/>
      <c r="K212" s="122"/>
      <c r="L212" s="122"/>
      <c r="M212" s="122"/>
      <c r="N212" s="122"/>
      <c r="O212" s="122"/>
      <c r="P212" s="122"/>
      <c r="Q212" s="122"/>
      <c r="R212" s="121"/>
      <c r="S212" s="121"/>
      <c r="T212" s="121"/>
      <c r="U212" s="121"/>
      <c r="V212" s="121"/>
      <c r="W212" s="121"/>
      <c r="X212" s="121"/>
      <c r="Y212" s="121"/>
      <c r="Z212" s="121"/>
      <c r="AA212" s="121"/>
      <c r="AB212" s="122"/>
      <c r="AC212" s="122"/>
      <c r="AD212" s="122"/>
      <c r="AE212" s="122"/>
      <c r="AF212" s="122"/>
      <c r="AG212" s="122"/>
      <c r="AH212" s="122"/>
      <c r="AI212" s="122"/>
      <c r="AJ212" s="122"/>
      <c r="AK212" s="122"/>
      <c r="AL212" s="122"/>
      <c r="AM212" s="122"/>
      <c r="AN212" s="122"/>
      <c r="AO212" s="122"/>
      <c r="AP212" s="122"/>
      <c r="AQ212" s="122"/>
      <c r="AR212" s="122"/>
    </row>
    <row r="213" spans="1:44" x14ac:dyDescent="0.2">
      <c r="A213" s="63"/>
      <c r="B213" s="63"/>
      <c r="C213" s="63"/>
      <c r="D213" s="63"/>
      <c r="E213" s="122"/>
      <c r="F213" s="122"/>
      <c r="G213" s="137"/>
      <c r="H213" s="122"/>
      <c r="I213" s="122"/>
      <c r="J213" s="122"/>
      <c r="K213" s="122"/>
      <c r="L213" s="122"/>
      <c r="M213" s="122"/>
      <c r="N213" s="122"/>
      <c r="O213" s="122"/>
      <c r="P213" s="122"/>
      <c r="Q213" s="122"/>
      <c r="R213" s="121"/>
      <c r="S213" s="121"/>
      <c r="T213" s="121"/>
      <c r="U213" s="121"/>
      <c r="V213" s="121"/>
      <c r="W213" s="121"/>
      <c r="X213" s="121"/>
      <c r="Y213" s="121"/>
      <c r="Z213" s="121"/>
      <c r="AA213" s="121"/>
      <c r="AB213" s="122"/>
      <c r="AC213" s="122"/>
      <c r="AD213" s="122"/>
      <c r="AE213" s="122"/>
      <c r="AF213" s="122"/>
      <c r="AG213" s="122"/>
      <c r="AH213" s="122"/>
      <c r="AI213" s="122"/>
      <c r="AJ213" s="122"/>
      <c r="AK213" s="122"/>
      <c r="AL213" s="122"/>
      <c r="AM213" s="122"/>
      <c r="AN213" s="122"/>
      <c r="AO213" s="122"/>
      <c r="AP213" s="122"/>
      <c r="AQ213" s="122"/>
      <c r="AR213" s="122"/>
    </row>
    <row r="214" spans="1:44" x14ac:dyDescent="0.2">
      <c r="A214" s="63"/>
      <c r="B214" s="63"/>
      <c r="C214" s="63"/>
      <c r="D214" s="63"/>
      <c r="E214" s="122"/>
      <c r="F214" s="122"/>
      <c r="G214" s="137"/>
      <c r="H214" s="122"/>
      <c r="I214" s="122"/>
      <c r="J214" s="122"/>
      <c r="K214" s="122"/>
      <c r="L214" s="122"/>
      <c r="M214" s="122"/>
      <c r="N214" s="122"/>
      <c r="O214" s="122"/>
      <c r="P214" s="122"/>
      <c r="Q214" s="122"/>
      <c r="R214" s="121"/>
      <c r="S214" s="121"/>
      <c r="T214" s="121"/>
      <c r="U214" s="121"/>
      <c r="V214" s="121"/>
      <c r="W214" s="121"/>
      <c r="X214" s="121"/>
      <c r="Y214" s="121"/>
      <c r="Z214" s="121"/>
      <c r="AA214" s="121"/>
      <c r="AB214" s="122"/>
      <c r="AC214" s="122"/>
      <c r="AD214" s="122"/>
      <c r="AE214" s="122"/>
      <c r="AF214" s="122"/>
      <c r="AG214" s="122"/>
      <c r="AH214" s="122"/>
      <c r="AI214" s="122"/>
      <c r="AJ214" s="122"/>
      <c r="AK214" s="122"/>
      <c r="AL214" s="122"/>
      <c r="AM214" s="122"/>
      <c r="AN214" s="122"/>
      <c r="AO214" s="122"/>
      <c r="AP214" s="122"/>
      <c r="AQ214" s="122"/>
      <c r="AR214" s="122"/>
    </row>
    <row r="215" spans="1:44" x14ac:dyDescent="0.2">
      <c r="A215" s="63"/>
      <c r="B215" s="63"/>
      <c r="C215" s="63"/>
      <c r="D215" s="63"/>
      <c r="E215" s="122"/>
      <c r="F215" s="122"/>
      <c r="G215" s="137"/>
      <c r="H215" s="122"/>
      <c r="I215" s="122"/>
      <c r="J215" s="122"/>
      <c r="K215" s="122"/>
      <c r="L215" s="122"/>
      <c r="M215" s="122"/>
      <c r="N215" s="122"/>
      <c r="O215" s="122"/>
      <c r="P215" s="122"/>
      <c r="Q215" s="122"/>
      <c r="R215" s="121"/>
      <c r="S215" s="121"/>
      <c r="T215" s="121"/>
      <c r="U215" s="121"/>
      <c r="V215" s="121"/>
      <c r="W215" s="121"/>
      <c r="X215" s="121"/>
      <c r="Y215" s="121"/>
      <c r="Z215" s="121"/>
      <c r="AA215" s="121"/>
      <c r="AB215" s="122"/>
      <c r="AC215" s="122"/>
      <c r="AD215" s="122"/>
      <c r="AE215" s="122"/>
      <c r="AF215" s="122"/>
      <c r="AG215" s="122"/>
      <c r="AH215" s="122"/>
      <c r="AI215" s="122"/>
      <c r="AJ215" s="122"/>
      <c r="AK215" s="122"/>
      <c r="AL215" s="122"/>
      <c r="AM215" s="122"/>
      <c r="AN215" s="122"/>
      <c r="AO215" s="122"/>
      <c r="AP215" s="122"/>
      <c r="AQ215" s="122"/>
      <c r="AR215" s="122"/>
    </row>
    <row r="216" spans="1:44" x14ac:dyDescent="0.2">
      <c r="A216" s="63"/>
      <c r="B216" s="63"/>
      <c r="C216" s="63"/>
      <c r="D216" s="63"/>
      <c r="E216" s="122"/>
      <c r="F216" s="122"/>
      <c r="G216" s="137"/>
      <c r="H216" s="122"/>
      <c r="I216" s="122"/>
      <c r="J216" s="122"/>
      <c r="K216" s="122"/>
      <c r="L216" s="122"/>
      <c r="M216" s="122"/>
      <c r="N216" s="122"/>
      <c r="O216" s="122"/>
      <c r="P216" s="122"/>
      <c r="Q216" s="122"/>
      <c r="R216" s="121"/>
      <c r="S216" s="121"/>
      <c r="T216" s="121"/>
      <c r="U216" s="121"/>
      <c r="V216" s="121"/>
      <c r="W216" s="121"/>
      <c r="X216" s="121"/>
      <c r="Y216" s="121"/>
      <c r="Z216" s="121"/>
      <c r="AA216" s="121"/>
      <c r="AB216" s="122"/>
      <c r="AC216" s="122"/>
      <c r="AD216" s="122"/>
      <c r="AE216" s="122"/>
      <c r="AF216" s="122"/>
      <c r="AG216" s="122"/>
      <c r="AH216" s="122"/>
      <c r="AI216" s="122"/>
      <c r="AJ216" s="122"/>
      <c r="AK216" s="122"/>
      <c r="AL216" s="122"/>
      <c r="AM216" s="122"/>
      <c r="AN216" s="122"/>
      <c r="AO216" s="122"/>
      <c r="AP216" s="122"/>
      <c r="AQ216" s="122"/>
      <c r="AR216" s="122"/>
    </row>
    <row r="217" spans="1:44" x14ac:dyDescent="0.2">
      <c r="A217" s="63"/>
      <c r="B217" s="63"/>
      <c r="C217" s="63"/>
      <c r="D217" s="63"/>
      <c r="E217" s="122"/>
      <c r="F217" s="122"/>
      <c r="G217" s="137"/>
      <c r="H217" s="122"/>
      <c r="I217" s="122"/>
      <c r="J217" s="122"/>
      <c r="K217" s="122"/>
      <c r="L217" s="122"/>
      <c r="M217" s="122"/>
      <c r="N217" s="122"/>
      <c r="O217" s="122"/>
      <c r="P217" s="122"/>
      <c r="Q217" s="122"/>
      <c r="R217" s="121"/>
      <c r="S217" s="121"/>
      <c r="T217" s="121"/>
      <c r="U217" s="121"/>
      <c r="V217" s="121"/>
      <c r="W217" s="121"/>
      <c r="X217" s="121"/>
      <c r="Y217" s="121"/>
      <c r="Z217" s="121"/>
      <c r="AA217" s="121"/>
      <c r="AB217" s="122"/>
      <c r="AC217" s="122"/>
      <c r="AD217" s="122"/>
      <c r="AE217" s="122"/>
      <c r="AF217" s="122"/>
      <c r="AG217" s="122"/>
      <c r="AH217" s="122"/>
      <c r="AI217" s="122"/>
      <c r="AJ217" s="122"/>
      <c r="AK217" s="122"/>
      <c r="AL217" s="122"/>
      <c r="AM217" s="122"/>
      <c r="AN217" s="122"/>
      <c r="AO217" s="122"/>
      <c r="AP217" s="122"/>
      <c r="AQ217" s="122"/>
      <c r="AR217" s="122"/>
    </row>
    <row r="218" spans="1:44" x14ac:dyDescent="0.2">
      <c r="A218" s="63"/>
      <c r="B218" s="63"/>
      <c r="C218" s="63"/>
      <c r="D218" s="63"/>
      <c r="E218" s="122"/>
      <c r="F218" s="122"/>
      <c r="G218" s="137"/>
      <c r="H218" s="122"/>
      <c r="I218" s="122"/>
      <c r="J218" s="122"/>
      <c r="K218" s="122"/>
      <c r="L218" s="122"/>
      <c r="M218" s="122"/>
      <c r="N218" s="122"/>
      <c r="O218" s="122"/>
      <c r="P218" s="122"/>
      <c r="Q218" s="122"/>
      <c r="R218" s="121"/>
      <c r="S218" s="121"/>
      <c r="T218" s="121"/>
      <c r="U218" s="121"/>
      <c r="V218" s="121"/>
      <c r="W218" s="121"/>
      <c r="X218" s="121"/>
      <c r="Y218" s="121"/>
      <c r="Z218" s="121"/>
      <c r="AA218" s="121"/>
      <c r="AB218" s="122"/>
      <c r="AC218" s="122"/>
      <c r="AD218" s="122"/>
      <c r="AE218" s="122"/>
      <c r="AF218" s="122"/>
      <c r="AG218" s="122"/>
      <c r="AH218" s="122"/>
      <c r="AI218" s="122"/>
      <c r="AJ218" s="122"/>
      <c r="AK218" s="122"/>
      <c r="AL218" s="122"/>
      <c r="AM218" s="122"/>
      <c r="AN218" s="122"/>
      <c r="AO218" s="122"/>
      <c r="AP218" s="122"/>
      <c r="AQ218" s="122"/>
      <c r="AR218" s="122"/>
    </row>
    <row r="219" spans="1:44" x14ac:dyDescent="0.2">
      <c r="A219" s="63"/>
      <c r="B219" s="63"/>
      <c r="C219" s="63"/>
      <c r="D219" s="63"/>
      <c r="E219" s="122"/>
      <c r="F219" s="122"/>
      <c r="G219" s="137"/>
      <c r="H219" s="122"/>
      <c r="I219" s="122"/>
      <c r="J219" s="122"/>
      <c r="K219" s="122"/>
      <c r="L219" s="122"/>
      <c r="M219" s="122"/>
      <c r="N219" s="122"/>
      <c r="O219" s="122"/>
      <c r="P219" s="122"/>
      <c r="Q219" s="122"/>
      <c r="R219" s="121"/>
      <c r="S219" s="121"/>
      <c r="T219" s="121"/>
      <c r="U219" s="121"/>
      <c r="V219" s="121"/>
      <c r="W219" s="121"/>
      <c r="X219" s="121"/>
      <c r="Y219" s="121"/>
      <c r="Z219" s="121"/>
      <c r="AA219" s="121"/>
      <c r="AB219" s="122"/>
      <c r="AC219" s="122"/>
      <c r="AD219" s="122"/>
      <c r="AE219" s="122"/>
      <c r="AF219" s="122"/>
      <c r="AG219" s="122"/>
      <c r="AH219" s="122"/>
      <c r="AI219" s="122"/>
      <c r="AJ219" s="122"/>
      <c r="AK219" s="122"/>
      <c r="AL219" s="122"/>
      <c r="AM219" s="122"/>
      <c r="AN219" s="122"/>
      <c r="AO219" s="122"/>
      <c r="AP219" s="122"/>
      <c r="AQ219" s="122"/>
      <c r="AR219" s="122"/>
    </row>
    <row r="220" spans="1:44" x14ac:dyDescent="0.2">
      <c r="A220" s="63"/>
      <c r="B220" s="63"/>
      <c r="C220" s="63"/>
      <c r="D220" s="63"/>
      <c r="E220" s="122"/>
      <c r="F220" s="122"/>
      <c r="G220" s="137"/>
      <c r="H220" s="122"/>
      <c r="I220" s="122"/>
      <c r="J220" s="122"/>
      <c r="K220" s="122"/>
      <c r="L220" s="122"/>
      <c r="M220" s="122"/>
      <c r="N220" s="122"/>
      <c r="O220" s="122"/>
      <c r="P220" s="122"/>
      <c r="Q220" s="122"/>
      <c r="R220" s="121"/>
      <c r="S220" s="121"/>
      <c r="T220" s="121"/>
      <c r="U220" s="121"/>
      <c r="V220" s="121"/>
      <c r="W220" s="121"/>
      <c r="X220" s="121"/>
      <c r="Y220" s="121"/>
      <c r="Z220" s="121"/>
      <c r="AA220" s="121"/>
      <c r="AB220" s="122"/>
      <c r="AC220" s="122"/>
      <c r="AD220" s="122"/>
      <c r="AE220" s="122"/>
      <c r="AF220" s="122"/>
      <c r="AG220" s="122"/>
      <c r="AH220" s="122"/>
      <c r="AI220" s="122"/>
      <c r="AJ220" s="122"/>
      <c r="AK220" s="122"/>
      <c r="AL220" s="122"/>
      <c r="AM220" s="122"/>
      <c r="AN220" s="122"/>
      <c r="AO220" s="122"/>
      <c r="AP220" s="122"/>
      <c r="AQ220" s="122"/>
      <c r="AR220" s="122"/>
    </row>
    <row r="221" spans="1:44" x14ac:dyDescent="0.2">
      <c r="A221" s="63"/>
      <c r="B221" s="63"/>
      <c r="C221" s="63"/>
      <c r="D221" s="63"/>
      <c r="E221" s="122"/>
      <c r="F221" s="122"/>
      <c r="G221" s="137"/>
      <c r="H221" s="122"/>
      <c r="I221" s="122"/>
      <c r="J221" s="122"/>
      <c r="K221" s="122"/>
      <c r="L221" s="122"/>
      <c r="M221" s="122"/>
      <c r="N221" s="122"/>
      <c r="O221" s="122"/>
      <c r="P221" s="122"/>
      <c r="Q221" s="122"/>
      <c r="R221" s="121"/>
      <c r="S221" s="121"/>
      <c r="T221" s="121"/>
      <c r="U221" s="121"/>
      <c r="V221" s="121"/>
      <c r="W221" s="121"/>
      <c r="X221" s="121"/>
      <c r="Y221" s="121"/>
      <c r="Z221" s="121"/>
      <c r="AA221" s="121"/>
      <c r="AB221" s="122"/>
      <c r="AC221" s="122"/>
      <c r="AD221" s="122"/>
      <c r="AE221" s="122"/>
      <c r="AF221" s="122"/>
      <c r="AG221" s="122"/>
      <c r="AH221" s="122"/>
      <c r="AI221" s="122"/>
      <c r="AJ221" s="122"/>
      <c r="AK221" s="122"/>
      <c r="AL221" s="122"/>
      <c r="AM221" s="122"/>
      <c r="AN221" s="122"/>
      <c r="AO221" s="122"/>
      <c r="AP221" s="122"/>
      <c r="AQ221" s="122"/>
      <c r="AR221" s="122"/>
    </row>
    <row r="222" spans="1:44" x14ac:dyDescent="0.2">
      <c r="A222" s="63"/>
      <c r="B222" s="63"/>
      <c r="C222" s="63"/>
      <c r="D222" s="63"/>
      <c r="E222" s="122"/>
      <c r="F222" s="122"/>
      <c r="G222" s="137"/>
      <c r="H222" s="122"/>
      <c r="I222" s="122"/>
      <c r="J222" s="122"/>
      <c r="K222" s="122"/>
      <c r="L222" s="122"/>
      <c r="M222" s="122"/>
      <c r="N222" s="122"/>
      <c r="O222" s="122"/>
      <c r="P222" s="122"/>
      <c r="Q222" s="122"/>
      <c r="R222" s="121"/>
      <c r="S222" s="121"/>
      <c r="T222" s="121"/>
      <c r="U222" s="121"/>
      <c r="V222" s="121"/>
      <c r="W222" s="121"/>
      <c r="X222" s="121"/>
      <c r="Y222" s="121"/>
      <c r="Z222" s="121"/>
      <c r="AA222" s="121"/>
      <c r="AB222" s="122"/>
      <c r="AC222" s="122"/>
      <c r="AD222" s="122"/>
      <c r="AE222" s="122"/>
      <c r="AF222" s="122"/>
      <c r="AG222" s="122"/>
      <c r="AH222" s="122"/>
      <c r="AI222" s="122"/>
      <c r="AJ222" s="122"/>
      <c r="AK222" s="122"/>
      <c r="AL222" s="122"/>
      <c r="AM222" s="122"/>
      <c r="AN222" s="122"/>
      <c r="AO222" s="122"/>
      <c r="AP222" s="122"/>
      <c r="AQ222" s="122"/>
      <c r="AR222" s="122"/>
    </row>
    <row r="223" spans="1:44" x14ac:dyDescent="0.2">
      <c r="A223" s="63"/>
      <c r="B223" s="63"/>
      <c r="C223" s="63"/>
      <c r="D223" s="63"/>
      <c r="E223" s="122"/>
      <c r="F223" s="122"/>
      <c r="G223" s="137"/>
      <c r="H223" s="122"/>
      <c r="I223" s="122"/>
      <c r="J223" s="122"/>
      <c r="K223" s="122"/>
      <c r="L223" s="122"/>
      <c r="M223" s="122"/>
      <c r="N223" s="122"/>
      <c r="O223" s="122"/>
      <c r="P223" s="122"/>
      <c r="Q223" s="122"/>
      <c r="R223" s="121"/>
      <c r="S223" s="121"/>
      <c r="T223" s="121"/>
      <c r="U223" s="121"/>
      <c r="V223" s="121"/>
      <c r="W223" s="121"/>
      <c r="X223" s="121"/>
      <c r="Y223" s="121"/>
      <c r="Z223" s="121"/>
      <c r="AA223" s="121"/>
      <c r="AB223" s="122"/>
      <c r="AC223" s="122"/>
      <c r="AD223" s="122"/>
      <c r="AE223" s="122"/>
      <c r="AF223" s="122"/>
      <c r="AG223" s="122"/>
      <c r="AH223" s="122"/>
      <c r="AI223" s="122"/>
      <c r="AJ223" s="122"/>
      <c r="AK223" s="122"/>
      <c r="AL223" s="122"/>
      <c r="AM223" s="122"/>
      <c r="AN223" s="122"/>
      <c r="AO223" s="122"/>
      <c r="AP223" s="122"/>
      <c r="AQ223" s="122"/>
      <c r="AR223" s="122"/>
    </row>
    <row r="224" spans="1:44" x14ac:dyDescent="0.2">
      <c r="A224" s="63"/>
      <c r="B224" s="63"/>
      <c r="C224" s="63"/>
      <c r="D224" s="63"/>
      <c r="E224" s="122"/>
      <c r="F224" s="122"/>
      <c r="G224" s="137"/>
      <c r="H224" s="122"/>
      <c r="I224" s="122"/>
      <c r="J224" s="122"/>
      <c r="K224" s="122"/>
      <c r="L224" s="122"/>
      <c r="M224" s="122"/>
      <c r="N224" s="122"/>
      <c r="O224" s="122"/>
      <c r="P224" s="122"/>
      <c r="Q224" s="122"/>
      <c r="R224" s="121"/>
      <c r="S224" s="121"/>
      <c r="T224" s="121"/>
      <c r="U224" s="121"/>
      <c r="V224" s="121"/>
      <c r="W224" s="121"/>
      <c r="X224" s="121"/>
      <c r="Y224" s="121"/>
      <c r="Z224" s="121"/>
      <c r="AA224" s="121"/>
      <c r="AB224" s="122"/>
      <c r="AC224" s="122"/>
      <c r="AD224" s="122"/>
      <c r="AE224" s="122"/>
      <c r="AF224" s="122"/>
      <c r="AG224" s="122"/>
      <c r="AH224" s="122"/>
      <c r="AI224" s="122"/>
      <c r="AJ224" s="122"/>
      <c r="AK224" s="122"/>
      <c r="AL224" s="122"/>
      <c r="AM224" s="122"/>
      <c r="AN224" s="122"/>
      <c r="AO224" s="122"/>
      <c r="AP224" s="122"/>
      <c r="AQ224" s="122"/>
      <c r="AR224" s="122"/>
    </row>
    <row r="225" spans="1:44" x14ac:dyDescent="0.2">
      <c r="A225" s="63"/>
      <c r="B225" s="63"/>
      <c r="C225" s="63"/>
      <c r="D225" s="63"/>
      <c r="E225" s="122"/>
      <c r="F225" s="122"/>
      <c r="G225" s="137"/>
      <c r="H225" s="122"/>
      <c r="I225" s="122"/>
      <c r="J225" s="122"/>
      <c r="K225" s="122"/>
      <c r="L225" s="122"/>
      <c r="M225" s="122"/>
      <c r="N225" s="122"/>
      <c r="O225" s="122"/>
      <c r="P225" s="122"/>
      <c r="Q225" s="122"/>
      <c r="R225" s="121"/>
      <c r="S225" s="121"/>
      <c r="T225" s="121"/>
      <c r="U225" s="121"/>
      <c r="V225" s="121"/>
      <c r="W225" s="121"/>
      <c r="X225" s="121"/>
      <c r="Y225" s="121"/>
      <c r="Z225" s="121"/>
      <c r="AA225" s="121"/>
      <c r="AB225" s="122"/>
      <c r="AC225" s="122"/>
      <c r="AD225" s="122"/>
      <c r="AE225" s="122"/>
      <c r="AF225" s="122"/>
      <c r="AG225" s="122"/>
      <c r="AH225" s="122"/>
      <c r="AI225" s="122"/>
      <c r="AJ225" s="122"/>
      <c r="AK225" s="122"/>
      <c r="AL225" s="122"/>
      <c r="AM225" s="122"/>
      <c r="AN225" s="122"/>
      <c r="AO225" s="122"/>
      <c r="AP225" s="122"/>
      <c r="AQ225" s="122"/>
      <c r="AR225" s="122"/>
    </row>
    <row r="226" spans="1:44" x14ac:dyDescent="0.2">
      <c r="A226" s="63"/>
      <c r="B226" s="63"/>
      <c r="C226" s="63"/>
      <c r="D226" s="63"/>
      <c r="E226" s="122"/>
      <c r="F226" s="122"/>
      <c r="G226" s="137"/>
      <c r="H226" s="122"/>
      <c r="I226" s="122"/>
      <c r="J226" s="122"/>
      <c r="K226" s="122"/>
      <c r="L226" s="122"/>
      <c r="M226" s="122"/>
      <c r="N226" s="122"/>
      <c r="O226" s="122"/>
      <c r="P226" s="122"/>
      <c r="Q226" s="122"/>
      <c r="R226" s="121"/>
      <c r="S226" s="121"/>
      <c r="T226" s="121"/>
      <c r="U226" s="121"/>
      <c r="V226" s="121"/>
      <c r="W226" s="121"/>
      <c r="X226" s="121"/>
      <c r="Y226" s="121"/>
      <c r="Z226" s="121"/>
      <c r="AA226" s="121"/>
      <c r="AB226" s="122"/>
      <c r="AC226" s="122"/>
      <c r="AD226" s="122"/>
      <c r="AE226" s="122"/>
      <c r="AF226" s="122"/>
      <c r="AG226" s="122"/>
      <c r="AH226" s="122"/>
      <c r="AI226" s="122"/>
      <c r="AJ226" s="122"/>
      <c r="AK226" s="122"/>
      <c r="AL226" s="122"/>
      <c r="AM226" s="122"/>
      <c r="AN226" s="122"/>
      <c r="AO226" s="122"/>
      <c r="AP226" s="122"/>
      <c r="AQ226" s="122"/>
      <c r="AR226" s="122"/>
    </row>
    <row r="227" spans="1:44" x14ac:dyDescent="0.2">
      <c r="A227" s="63"/>
      <c r="B227" s="63"/>
      <c r="C227" s="63"/>
      <c r="D227" s="63"/>
      <c r="E227" s="122"/>
      <c r="F227" s="122"/>
      <c r="G227" s="137"/>
      <c r="H227" s="122"/>
      <c r="I227" s="122"/>
      <c r="J227" s="122"/>
      <c r="K227" s="122"/>
      <c r="L227" s="122"/>
      <c r="M227" s="122"/>
      <c r="N227" s="122"/>
      <c r="O227" s="122"/>
      <c r="P227" s="122"/>
      <c r="Q227" s="122"/>
      <c r="R227" s="121"/>
      <c r="S227" s="121"/>
      <c r="T227" s="121"/>
      <c r="U227" s="121"/>
      <c r="V227" s="121"/>
      <c r="W227" s="121"/>
      <c r="X227" s="121"/>
      <c r="Y227" s="121"/>
      <c r="Z227" s="121"/>
      <c r="AA227" s="121"/>
      <c r="AB227" s="122"/>
      <c r="AC227" s="122"/>
      <c r="AD227" s="122"/>
      <c r="AE227" s="122"/>
      <c r="AF227" s="122"/>
      <c r="AG227" s="122"/>
      <c r="AH227" s="122"/>
      <c r="AI227" s="122"/>
      <c r="AJ227" s="122"/>
      <c r="AK227" s="122"/>
      <c r="AL227" s="122"/>
      <c r="AM227" s="122"/>
      <c r="AN227" s="122"/>
      <c r="AO227" s="122"/>
      <c r="AP227" s="122"/>
      <c r="AQ227" s="122"/>
      <c r="AR227" s="122"/>
    </row>
    <row r="228" spans="1:44" x14ac:dyDescent="0.2">
      <c r="A228" s="63"/>
      <c r="B228" s="63"/>
      <c r="C228" s="63"/>
      <c r="D228" s="63"/>
      <c r="E228" s="122"/>
      <c r="F228" s="122"/>
      <c r="G228" s="137"/>
      <c r="H228" s="122"/>
      <c r="I228" s="122"/>
      <c r="J228" s="122"/>
      <c r="K228" s="122"/>
      <c r="L228" s="122"/>
      <c r="M228" s="122"/>
      <c r="N228" s="122"/>
      <c r="O228" s="122"/>
      <c r="P228" s="122"/>
      <c r="Q228" s="122"/>
      <c r="R228" s="121"/>
      <c r="S228" s="121"/>
      <c r="T228" s="121"/>
      <c r="U228" s="121"/>
      <c r="V228" s="121"/>
      <c r="W228" s="121"/>
      <c r="X228" s="121"/>
      <c r="Y228" s="121"/>
      <c r="Z228" s="121"/>
      <c r="AA228" s="121"/>
      <c r="AB228" s="122"/>
      <c r="AC228" s="122"/>
      <c r="AD228" s="122"/>
      <c r="AE228" s="122"/>
      <c r="AF228" s="122"/>
      <c r="AG228" s="122"/>
      <c r="AH228" s="122"/>
      <c r="AI228" s="122"/>
      <c r="AJ228" s="122"/>
      <c r="AK228" s="122"/>
      <c r="AL228" s="122"/>
      <c r="AM228" s="122"/>
      <c r="AN228" s="122"/>
      <c r="AO228" s="122"/>
      <c r="AP228" s="122"/>
      <c r="AQ228" s="122"/>
      <c r="AR228" s="122"/>
    </row>
    <row r="229" spans="1:44" x14ac:dyDescent="0.2">
      <c r="A229" s="63"/>
      <c r="B229" s="63"/>
      <c r="C229" s="63"/>
      <c r="D229" s="63"/>
      <c r="E229" s="122"/>
      <c r="F229" s="122"/>
      <c r="G229" s="137"/>
      <c r="H229" s="122"/>
      <c r="I229" s="122"/>
      <c r="J229" s="122"/>
      <c r="K229" s="122"/>
      <c r="L229" s="122"/>
      <c r="M229" s="122"/>
      <c r="N229" s="122"/>
      <c r="O229" s="122"/>
      <c r="P229" s="122"/>
      <c r="Q229" s="122"/>
      <c r="R229" s="121"/>
      <c r="S229" s="121"/>
      <c r="T229" s="121"/>
      <c r="U229" s="121"/>
      <c r="V229" s="121"/>
      <c r="W229" s="121"/>
      <c r="X229" s="121"/>
      <c r="Y229" s="121"/>
      <c r="Z229" s="121"/>
      <c r="AA229" s="121"/>
      <c r="AB229" s="122"/>
      <c r="AC229" s="122"/>
      <c r="AD229" s="122"/>
      <c r="AE229" s="122"/>
      <c r="AF229" s="122"/>
      <c r="AG229" s="122"/>
      <c r="AH229" s="122"/>
      <c r="AI229" s="122"/>
      <c r="AJ229" s="122"/>
      <c r="AK229" s="122"/>
      <c r="AL229" s="122"/>
      <c r="AM229" s="122"/>
      <c r="AN229" s="122"/>
      <c r="AO229" s="122"/>
      <c r="AP229" s="122"/>
      <c r="AQ229" s="122"/>
      <c r="AR229" s="122"/>
    </row>
    <row r="230" spans="1:44" x14ac:dyDescent="0.2">
      <c r="A230" s="63"/>
      <c r="B230" s="63"/>
      <c r="C230" s="63"/>
      <c r="D230" s="63"/>
      <c r="E230" s="122"/>
      <c r="F230" s="122"/>
      <c r="G230" s="137"/>
      <c r="H230" s="122"/>
      <c r="I230" s="122"/>
      <c r="J230" s="122"/>
      <c r="K230" s="122"/>
      <c r="L230" s="122"/>
      <c r="M230" s="122"/>
      <c r="N230" s="122"/>
      <c r="O230" s="122"/>
      <c r="P230" s="122"/>
      <c r="Q230" s="122"/>
      <c r="R230" s="121"/>
      <c r="S230" s="121"/>
      <c r="T230" s="121"/>
      <c r="U230" s="121"/>
      <c r="V230" s="121"/>
      <c r="W230" s="121"/>
      <c r="X230" s="121"/>
      <c r="Y230" s="121"/>
      <c r="Z230" s="121"/>
      <c r="AA230" s="121"/>
      <c r="AB230" s="122"/>
      <c r="AC230" s="122"/>
      <c r="AD230" s="122"/>
      <c r="AE230" s="122"/>
      <c r="AF230" s="122"/>
      <c r="AG230" s="122"/>
      <c r="AH230" s="122"/>
      <c r="AI230" s="122"/>
      <c r="AJ230" s="122"/>
      <c r="AK230" s="122"/>
      <c r="AL230" s="122"/>
      <c r="AM230" s="122"/>
      <c r="AN230" s="122"/>
      <c r="AO230" s="122"/>
      <c r="AP230" s="122"/>
      <c r="AQ230" s="122"/>
      <c r="AR230" s="122"/>
    </row>
    <row r="231" spans="1:44" x14ac:dyDescent="0.2">
      <c r="A231" s="63"/>
      <c r="B231" s="63"/>
      <c r="C231" s="63"/>
      <c r="D231" s="63"/>
      <c r="E231" s="122"/>
      <c r="F231" s="122"/>
      <c r="G231" s="137"/>
      <c r="H231" s="122"/>
      <c r="I231" s="122"/>
      <c r="J231" s="122"/>
      <c r="K231" s="122"/>
      <c r="L231" s="122"/>
      <c r="M231" s="122"/>
      <c r="N231" s="122"/>
      <c r="O231" s="122"/>
      <c r="P231" s="122"/>
      <c r="Q231" s="122"/>
      <c r="R231" s="121"/>
      <c r="S231" s="121"/>
      <c r="T231" s="121"/>
      <c r="U231" s="121"/>
      <c r="V231" s="121"/>
      <c r="W231" s="121"/>
      <c r="X231" s="121"/>
      <c r="Y231" s="121"/>
      <c r="Z231" s="121"/>
      <c r="AA231" s="121"/>
      <c r="AB231" s="122"/>
      <c r="AC231" s="122"/>
      <c r="AD231" s="122"/>
      <c r="AE231" s="122"/>
      <c r="AF231" s="122"/>
      <c r="AG231" s="122"/>
      <c r="AH231" s="122"/>
      <c r="AI231" s="122"/>
      <c r="AJ231" s="122"/>
      <c r="AK231" s="122"/>
      <c r="AL231" s="122"/>
      <c r="AM231" s="122"/>
      <c r="AN231" s="122"/>
      <c r="AO231" s="122"/>
      <c r="AP231" s="122"/>
      <c r="AQ231" s="122"/>
      <c r="AR231" s="122"/>
    </row>
    <row r="232" spans="1:44" x14ac:dyDescent="0.2">
      <c r="A232" s="63"/>
      <c r="B232" s="63"/>
      <c r="C232" s="63"/>
      <c r="D232" s="63"/>
      <c r="E232" s="122"/>
      <c r="F232" s="122"/>
      <c r="G232" s="137"/>
      <c r="H232" s="122"/>
      <c r="I232" s="122"/>
      <c r="J232" s="122"/>
      <c r="K232" s="122"/>
      <c r="L232" s="122"/>
      <c r="M232" s="122"/>
      <c r="N232" s="122"/>
      <c r="O232" s="122"/>
      <c r="P232" s="122"/>
      <c r="Q232" s="122"/>
      <c r="R232" s="121"/>
      <c r="S232" s="121"/>
      <c r="T232" s="121"/>
      <c r="U232" s="121"/>
      <c r="V232" s="121"/>
      <c r="W232" s="121"/>
      <c r="X232" s="121"/>
      <c r="Y232" s="121"/>
      <c r="Z232" s="121"/>
      <c r="AA232" s="121"/>
      <c r="AB232" s="122"/>
      <c r="AC232" s="122"/>
      <c r="AD232" s="122"/>
      <c r="AE232" s="122"/>
      <c r="AF232" s="122"/>
      <c r="AG232" s="122"/>
      <c r="AH232" s="122"/>
      <c r="AI232" s="122"/>
      <c r="AJ232" s="122"/>
      <c r="AK232" s="122"/>
      <c r="AL232" s="122"/>
      <c r="AM232" s="122"/>
      <c r="AN232" s="122"/>
      <c r="AO232" s="122"/>
      <c r="AP232" s="122"/>
      <c r="AQ232" s="122"/>
      <c r="AR232" s="122"/>
    </row>
    <row r="233" spans="1:44" x14ac:dyDescent="0.2">
      <c r="A233" s="63"/>
      <c r="B233" s="63"/>
      <c r="C233" s="63"/>
      <c r="D233" s="63"/>
      <c r="E233" s="122"/>
      <c r="F233" s="122"/>
      <c r="G233" s="137"/>
      <c r="H233" s="122"/>
      <c r="I233" s="122"/>
      <c r="J233" s="122"/>
      <c r="K233" s="122"/>
      <c r="L233" s="122"/>
      <c r="M233" s="122"/>
      <c r="N233" s="122"/>
      <c r="O233" s="122"/>
      <c r="P233" s="122"/>
      <c r="Q233" s="122"/>
      <c r="R233" s="121"/>
      <c r="S233" s="121"/>
      <c r="T233" s="121"/>
      <c r="U233" s="121"/>
      <c r="V233" s="121"/>
      <c r="W233" s="121"/>
      <c r="X233" s="121"/>
      <c r="Y233" s="121"/>
      <c r="Z233" s="121"/>
      <c r="AA233" s="121"/>
      <c r="AB233" s="122"/>
      <c r="AC233" s="122"/>
      <c r="AD233" s="122"/>
      <c r="AE233" s="122"/>
      <c r="AF233" s="122"/>
      <c r="AG233" s="122"/>
      <c r="AH233" s="122"/>
      <c r="AI233" s="122"/>
      <c r="AJ233" s="122"/>
      <c r="AK233" s="122"/>
      <c r="AL233" s="122"/>
      <c r="AM233" s="122"/>
      <c r="AN233" s="122"/>
      <c r="AO233" s="122"/>
      <c r="AP233" s="122"/>
      <c r="AQ233" s="122"/>
      <c r="AR233" s="122"/>
    </row>
    <row r="234" spans="1:44" x14ac:dyDescent="0.2">
      <c r="A234" s="63"/>
      <c r="B234" s="63"/>
      <c r="C234" s="63"/>
      <c r="D234" s="63"/>
      <c r="E234" s="122"/>
      <c r="F234" s="122"/>
      <c r="G234" s="137"/>
      <c r="H234" s="122"/>
      <c r="I234" s="122"/>
      <c r="J234" s="122"/>
      <c r="K234" s="122"/>
      <c r="L234" s="122"/>
      <c r="M234" s="122"/>
      <c r="N234" s="122"/>
      <c r="O234" s="122"/>
      <c r="P234" s="122"/>
      <c r="Q234" s="122"/>
      <c r="R234" s="121"/>
      <c r="S234" s="121"/>
      <c r="T234" s="121"/>
      <c r="U234" s="121"/>
      <c r="V234" s="121"/>
      <c r="W234" s="121"/>
      <c r="X234" s="121"/>
      <c r="Y234" s="121"/>
      <c r="Z234" s="121"/>
      <c r="AA234" s="121"/>
      <c r="AB234" s="122"/>
      <c r="AC234" s="122"/>
      <c r="AD234" s="122"/>
      <c r="AE234" s="122"/>
      <c r="AF234" s="122"/>
      <c r="AG234" s="122"/>
      <c r="AH234" s="122"/>
      <c r="AI234" s="122"/>
      <c r="AJ234" s="122"/>
      <c r="AK234" s="122"/>
      <c r="AL234" s="122"/>
      <c r="AM234" s="122"/>
      <c r="AN234" s="122"/>
      <c r="AO234" s="122"/>
      <c r="AP234" s="122"/>
      <c r="AQ234" s="122"/>
      <c r="AR234" s="122"/>
    </row>
    <row r="235" spans="1:44" x14ac:dyDescent="0.2">
      <c r="A235" s="63"/>
      <c r="B235" s="63"/>
      <c r="C235" s="63"/>
      <c r="D235" s="63"/>
      <c r="E235" s="122"/>
      <c r="F235" s="122"/>
      <c r="G235" s="137"/>
      <c r="H235" s="122"/>
      <c r="I235" s="122"/>
      <c r="J235" s="122"/>
      <c r="K235" s="122"/>
      <c r="L235" s="122"/>
      <c r="M235" s="122"/>
      <c r="N235" s="122"/>
      <c r="O235" s="122"/>
      <c r="P235" s="122"/>
      <c r="Q235" s="122"/>
      <c r="R235" s="121"/>
      <c r="S235" s="121"/>
      <c r="T235" s="121"/>
      <c r="U235" s="121"/>
      <c r="V235" s="121"/>
      <c r="W235" s="121"/>
      <c r="X235" s="121"/>
      <c r="Y235" s="121"/>
      <c r="Z235" s="121"/>
      <c r="AA235" s="121"/>
      <c r="AB235" s="122"/>
      <c r="AC235" s="122"/>
      <c r="AD235" s="122"/>
      <c r="AE235" s="122"/>
      <c r="AF235" s="122"/>
      <c r="AG235" s="122"/>
      <c r="AH235" s="122"/>
      <c r="AI235" s="122"/>
      <c r="AJ235" s="122"/>
      <c r="AK235" s="122"/>
      <c r="AL235" s="122"/>
      <c r="AM235" s="122"/>
      <c r="AN235" s="122"/>
      <c r="AO235" s="122"/>
      <c r="AP235" s="122"/>
      <c r="AQ235" s="122"/>
      <c r="AR235" s="122"/>
    </row>
    <row r="236" spans="1:44" x14ac:dyDescent="0.2">
      <c r="A236" s="63"/>
      <c r="B236" s="63"/>
      <c r="C236" s="63"/>
      <c r="D236" s="63"/>
      <c r="E236" s="122"/>
      <c r="F236" s="122"/>
      <c r="G236" s="137"/>
      <c r="H236" s="122"/>
      <c r="I236" s="122"/>
      <c r="J236" s="122"/>
      <c r="K236" s="122"/>
      <c r="L236" s="122"/>
      <c r="M236" s="122"/>
      <c r="N236" s="122"/>
      <c r="O236" s="122"/>
      <c r="P236" s="122"/>
      <c r="Q236" s="122"/>
      <c r="R236" s="121"/>
      <c r="S236" s="121"/>
      <c r="T236" s="121"/>
      <c r="U236" s="121"/>
      <c r="V236" s="121"/>
      <c r="W236" s="121"/>
      <c r="X236" s="121"/>
      <c r="Y236" s="121"/>
      <c r="Z236" s="121"/>
      <c r="AA236" s="121"/>
      <c r="AB236" s="122"/>
      <c r="AC236" s="122"/>
      <c r="AD236" s="122"/>
      <c r="AE236" s="122"/>
      <c r="AF236" s="122"/>
      <c r="AG236" s="122"/>
      <c r="AH236" s="122"/>
      <c r="AI236" s="122"/>
      <c r="AJ236" s="122"/>
      <c r="AK236" s="122"/>
      <c r="AL236" s="122"/>
      <c r="AM236" s="122"/>
      <c r="AN236" s="122"/>
      <c r="AO236" s="122"/>
      <c r="AP236" s="122"/>
      <c r="AQ236" s="122"/>
      <c r="AR236" s="122"/>
    </row>
    <row r="237" spans="1:44" x14ac:dyDescent="0.2">
      <c r="A237" s="63"/>
      <c r="B237" s="63"/>
      <c r="C237" s="63"/>
      <c r="D237" s="63"/>
      <c r="E237" s="122"/>
      <c r="F237" s="122"/>
      <c r="G237" s="137"/>
      <c r="H237" s="122"/>
      <c r="I237" s="122"/>
      <c r="J237" s="122"/>
      <c r="K237" s="122"/>
      <c r="L237" s="122"/>
      <c r="M237" s="122"/>
      <c r="N237" s="122"/>
      <c r="O237" s="122"/>
      <c r="P237" s="122"/>
      <c r="Q237" s="122"/>
      <c r="R237" s="121"/>
      <c r="S237" s="121"/>
      <c r="T237" s="121"/>
      <c r="U237" s="121"/>
      <c r="V237" s="121"/>
      <c r="W237" s="121"/>
      <c r="X237" s="121"/>
      <c r="Y237" s="121"/>
      <c r="Z237" s="121"/>
      <c r="AA237" s="121"/>
      <c r="AB237" s="122"/>
      <c r="AC237" s="122"/>
      <c r="AD237" s="122"/>
      <c r="AE237" s="122"/>
      <c r="AF237" s="122"/>
      <c r="AG237" s="122"/>
      <c r="AH237" s="122"/>
      <c r="AI237" s="122"/>
      <c r="AJ237" s="122"/>
      <c r="AK237" s="122"/>
      <c r="AL237" s="122"/>
      <c r="AM237" s="122"/>
      <c r="AN237" s="122"/>
      <c r="AO237" s="122"/>
      <c r="AP237" s="122"/>
      <c r="AQ237" s="122"/>
      <c r="AR237" s="122"/>
    </row>
    <row r="238" spans="1:44" x14ac:dyDescent="0.2">
      <c r="A238" s="63"/>
      <c r="B238" s="63"/>
      <c r="C238" s="63"/>
      <c r="D238" s="63"/>
      <c r="E238" s="122"/>
      <c r="F238" s="122"/>
      <c r="G238" s="137"/>
      <c r="H238" s="122"/>
      <c r="I238" s="122"/>
      <c r="J238" s="122"/>
      <c r="K238" s="122"/>
      <c r="L238" s="122"/>
      <c r="M238" s="122"/>
      <c r="N238" s="122"/>
      <c r="O238" s="122"/>
      <c r="P238" s="122"/>
      <c r="Q238" s="122"/>
      <c r="R238" s="121"/>
      <c r="S238" s="121"/>
      <c r="T238" s="121"/>
      <c r="U238" s="121"/>
      <c r="V238" s="121"/>
      <c r="W238" s="121"/>
      <c r="X238" s="121"/>
      <c r="Y238" s="121"/>
      <c r="Z238" s="121"/>
      <c r="AA238" s="121"/>
      <c r="AB238" s="122"/>
      <c r="AC238" s="122"/>
      <c r="AD238" s="122"/>
      <c r="AE238" s="122"/>
      <c r="AF238" s="122"/>
      <c r="AG238" s="122"/>
      <c r="AH238" s="122"/>
      <c r="AI238" s="122"/>
      <c r="AJ238" s="122"/>
      <c r="AK238" s="122"/>
      <c r="AL238" s="122"/>
      <c r="AM238" s="122"/>
      <c r="AN238" s="122"/>
      <c r="AO238" s="122"/>
      <c r="AP238" s="122"/>
      <c r="AQ238" s="122"/>
      <c r="AR238" s="122"/>
    </row>
    <row r="239" spans="1:44" x14ac:dyDescent="0.2">
      <c r="A239" s="63"/>
      <c r="B239" s="63"/>
      <c r="C239" s="63"/>
      <c r="D239" s="63"/>
      <c r="E239" s="122"/>
      <c r="F239" s="122"/>
      <c r="G239" s="137"/>
      <c r="H239" s="122"/>
      <c r="I239" s="122"/>
      <c r="J239" s="122"/>
      <c r="K239" s="122"/>
      <c r="L239" s="122"/>
      <c r="M239" s="122"/>
      <c r="N239" s="122"/>
      <c r="O239" s="122"/>
      <c r="P239" s="122"/>
      <c r="Q239" s="122"/>
      <c r="R239" s="121"/>
      <c r="S239" s="121"/>
      <c r="T239" s="121"/>
      <c r="U239" s="121"/>
      <c r="V239" s="121"/>
      <c r="W239" s="121"/>
      <c r="X239" s="121"/>
      <c r="Y239" s="121"/>
      <c r="Z239" s="121"/>
      <c r="AA239" s="121"/>
      <c r="AB239" s="122"/>
      <c r="AC239" s="122"/>
      <c r="AD239" s="122"/>
      <c r="AE239" s="122"/>
      <c r="AF239" s="122"/>
      <c r="AG239" s="122"/>
      <c r="AH239" s="122"/>
      <c r="AI239" s="122"/>
      <c r="AJ239" s="122"/>
      <c r="AK239" s="122"/>
      <c r="AL239" s="122"/>
      <c r="AM239" s="122"/>
      <c r="AN239" s="122"/>
      <c r="AO239" s="122"/>
      <c r="AP239" s="122"/>
      <c r="AQ239" s="122"/>
      <c r="AR239" s="122"/>
    </row>
    <row r="240" spans="1:44" x14ac:dyDescent="0.2">
      <c r="A240" s="63"/>
      <c r="B240" s="63"/>
      <c r="C240" s="63"/>
      <c r="D240" s="63"/>
      <c r="E240" s="122"/>
      <c r="F240" s="122"/>
      <c r="G240" s="137"/>
      <c r="H240" s="122"/>
      <c r="I240" s="122"/>
      <c r="J240" s="122"/>
      <c r="K240" s="122"/>
      <c r="L240" s="122"/>
      <c r="M240" s="122"/>
      <c r="N240" s="122"/>
      <c r="O240" s="122"/>
      <c r="P240" s="122"/>
      <c r="Q240" s="122"/>
      <c r="R240" s="121"/>
      <c r="S240" s="121"/>
      <c r="T240" s="121"/>
      <c r="U240" s="121"/>
      <c r="V240" s="121"/>
      <c r="W240" s="121"/>
      <c r="X240" s="121"/>
      <c r="Y240" s="121"/>
      <c r="Z240" s="121"/>
      <c r="AA240" s="121"/>
      <c r="AB240" s="122"/>
      <c r="AC240" s="122"/>
      <c r="AD240" s="122"/>
      <c r="AE240" s="122"/>
      <c r="AF240" s="122"/>
      <c r="AG240" s="122"/>
      <c r="AH240" s="122"/>
      <c r="AI240" s="122"/>
      <c r="AJ240" s="122"/>
      <c r="AK240" s="122"/>
      <c r="AL240" s="122"/>
      <c r="AM240" s="122"/>
      <c r="AN240" s="122"/>
      <c r="AO240" s="122"/>
      <c r="AP240" s="122"/>
      <c r="AQ240" s="122"/>
      <c r="AR240" s="122"/>
    </row>
    <row r="241" spans="1:44" x14ac:dyDescent="0.2">
      <c r="A241" s="63"/>
      <c r="B241" s="63"/>
      <c r="C241" s="63"/>
      <c r="D241" s="63"/>
      <c r="E241" s="122"/>
      <c r="F241" s="122"/>
      <c r="G241" s="137"/>
      <c r="H241" s="122"/>
      <c r="I241" s="122"/>
      <c r="J241" s="122"/>
      <c r="K241" s="122"/>
      <c r="L241" s="122"/>
      <c r="M241" s="122"/>
      <c r="N241" s="122"/>
      <c r="O241" s="122"/>
      <c r="P241" s="122"/>
      <c r="Q241" s="122"/>
      <c r="R241" s="121"/>
      <c r="S241" s="121"/>
      <c r="T241" s="121"/>
      <c r="U241" s="121"/>
      <c r="V241" s="121"/>
      <c r="W241" s="121"/>
      <c r="X241" s="121"/>
      <c r="Y241" s="121"/>
      <c r="Z241" s="121"/>
      <c r="AA241" s="121"/>
      <c r="AB241" s="122"/>
      <c r="AC241" s="122"/>
      <c r="AD241" s="122"/>
      <c r="AE241" s="122"/>
      <c r="AF241" s="122"/>
      <c r="AG241" s="122"/>
      <c r="AH241" s="122"/>
      <c r="AI241" s="122"/>
      <c r="AJ241" s="122"/>
      <c r="AK241" s="122"/>
      <c r="AL241" s="122"/>
      <c r="AM241" s="122"/>
      <c r="AN241" s="122"/>
      <c r="AO241" s="122"/>
      <c r="AP241" s="122"/>
      <c r="AQ241" s="122"/>
      <c r="AR241" s="122"/>
    </row>
    <row r="242" spans="1:44" x14ac:dyDescent="0.2">
      <c r="A242" s="63"/>
      <c r="B242" s="63"/>
      <c r="C242" s="63"/>
      <c r="D242" s="63"/>
      <c r="E242" s="122"/>
      <c r="F242" s="122"/>
      <c r="G242" s="137"/>
      <c r="H242" s="122"/>
      <c r="I242" s="122"/>
      <c r="J242" s="122"/>
      <c r="K242" s="122"/>
      <c r="L242" s="122"/>
      <c r="M242" s="122"/>
      <c r="N242" s="122"/>
      <c r="O242" s="122"/>
      <c r="P242" s="122"/>
      <c r="Q242" s="122"/>
      <c r="R242" s="121"/>
      <c r="S242" s="121"/>
      <c r="T242" s="121"/>
      <c r="U242" s="121"/>
      <c r="V242" s="121"/>
      <c r="W242" s="121"/>
      <c r="X242" s="121"/>
      <c r="Y242" s="121"/>
      <c r="Z242" s="121"/>
      <c r="AA242" s="121"/>
      <c r="AB242" s="122"/>
      <c r="AC242" s="122"/>
      <c r="AD242" s="122"/>
      <c r="AE242" s="122"/>
      <c r="AF242" s="122"/>
      <c r="AG242" s="122"/>
      <c r="AH242" s="122"/>
      <c r="AI242" s="122"/>
      <c r="AJ242" s="122"/>
      <c r="AK242" s="122"/>
      <c r="AL242" s="122"/>
      <c r="AM242" s="122"/>
      <c r="AN242" s="122"/>
      <c r="AO242" s="122"/>
      <c r="AP242" s="122"/>
      <c r="AQ242" s="122"/>
      <c r="AR242" s="122"/>
    </row>
    <row r="243" spans="1:44" x14ac:dyDescent="0.2">
      <c r="A243" s="63"/>
      <c r="B243" s="63"/>
      <c r="C243" s="63"/>
      <c r="D243" s="63"/>
      <c r="E243" s="122"/>
      <c r="F243" s="122"/>
      <c r="G243" s="137"/>
      <c r="H243" s="122"/>
      <c r="I243" s="122"/>
      <c r="J243" s="122"/>
      <c r="K243" s="122"/>
      <c r="L243" s="122"/>
      <c r="M243" s="122"/>
      <c r="N243" s="122"/>
      <c r="O243" s="122"/>
      <c r="P243" s="122"/>
      <c r="Q243" s="122"/>
      <c r="R243" s="121"/>
      <c r="S243" s="121"/>
      <c r="T243" s="121"/>
      <c r="U243" s="121"/>
      <c r="V243" s="121"/>
      <c r="W243" s="121"/>
      <c r="X243" s="121"/>
      <c r="Y243" s="121"/>
      <c r="Z243" s="121"/>
      <c r="AA243" s="121"/>
      <c r="AB243" s="122"/>
      <c r="AC243" s="122"/>
      <c r="AD243" s="122"/>
      <c r="AE243" s="122"/>
      <c r="AF243" s="122"/>
      <c r="AG243" s="122"/>
      <c r="AH243" s="122"/>
      <c r="AI243" s="122"/>
      <c r="AJ243" s="122"/>
      <c r="AK243" s="122"/>
      <c r="AL243" s="122"/>
      <c r="AM243" s="122"/>
      <c r="AN243" s="122"/>
      <c r="AO243" s="122"/>
      <c r="AP243" s="122"/>
      <c r="AQ243" s="122"/>
      <c r="AR243" s="122"/>
    </row>
    <row r="244" spans="1:44" x14ac:dyDescent="0.2">
      <c r="A244" s="63"/>
      <c r="B244" s="63"/>
      <c r="C244" s="63"/>
      <c r="D244" s="63"/>
      <c r="E244" s="122"/>
      <c r="F244" s="122"/>
      <c r="G244" s="137"/>
      <c r="H244" s="122"/>
      <c r="I244" s="122"/>
      <c r="J244" s="122"/>
      <c r="K244" s="122"/>
      <c r="L244" s="122"/>
      <c r="M244" s="122"/>
      <c r="N244" s="122"/>
      <c r="O244" s="122"/>
      <c r="P244" s="122"/>
      <c r="Q244" s="122"/>
      <c r="R244" s="121"/>
      <c r="S244" s="121"/>
      <c r="T244" s="121"/>
      <c r="U244" s="121"/>
      <c r="V244" s="121"/>
      <c r="W244" s="121"/>
      <c r="X244" s="121"/>
      <c r="Y244" s="121"/>
      <c r="Z244" s="121"/>
      <c r="AA244" s="121"/>
      <c r="AB244" s="122"/>
      <c r="AC244" s="122"/>
      <c r="AD244" s="122"/>
      <c r="AE244" s="122"/>
      <c r="AF244" s="122"/>
      <c r="AG244" s="122"/>
      <c r="AH244" s="122"/>
      <c r="AI244" s="122"/>
      <c r="AJ244" s="122"/>
      <c r="AK244" s="122"/>
      <c r="AL244" s="122"/>
      <c r="AM244" s="122"/>
      <c r="AN244" s="122"/>
      <c r="AO244" s="122"/>
      <c r="AP244" s="122"/>
      <c r="AQ244" s="122"/>
      <c r="AR244" s="122"/>
    </row>
    <row r="245" spans="1:44" x14ac:dyDescent="0.2">
      <c r="A245" s="63"/>
      <c r="B245" s="63"/>
      <c r="C245" s="63"/>
      <c r="D245" s="63"/>
      <c r="E245" s="122"/>
      <c r="F245" s="122"/>
      <c r="G245" s="137"/>
      <c r="H245" s="122"/>
      <c r="I245" s="122"/>
      <c r="J245" s="122"/>
      <c r="K245" s="122"/>
      <c r="L245" s="122"/>
      <c r="M245" s="122"/>
      <c r="N245" s="122"/>
      <c r="O245" s="122"/>
      <c r="P245" s="122"/>
      <c r="Q245" s="122"/>
      <c r="R245" s="121"/>
      <c r="S245" s="121"/>
      <c r="T245" s="121"/>
      <c r="U245" s="121"/>
      <c r="V245" s="121"/>
      <c r="W245" s="121"/>
      <c r="X245" s="121"/>
      <c r="Y245" s="121"/>
      <c r="Z245" s="121"/>
      <c r="AA245" s="121"/>
      <c r="AB245" s="122"/>
      <c r="AC245" s="122"/>
      <c r="AD245" s="122"/>
      <c r="AE245" s="122"/>
      <c r="AF245" s="122"/>
      <c r="AG245" s="122"/>
      <c r="AH245" s="122"/>
      <c r="AI245" s="122"/>
      <c r="AJ245" s="122"/>
      <c r="AK245" s="122"/>
      <c r="AL245" s="122"/>
      <c r="AM245" s="122"/>
      <c r="AN245" s="122"/>
      <c r="AO245" s="122"/>
      <c r="AP245" s="122"/>
      <c r="AQ245" s="122"/>
      <c r="AR245" s="122"/>
    </row>
    <row r="246" spans="1:44" x14ac:dyDescent="0.2">
      <c r="A246" s="63"/>
      <c r="B246" s="63"/>
      <c r="C246" s="63"/>
      <c r="D246" s="63"/>
      <c r="E246" s="122"/>
      <c r="F246" s="122"/>
      <c r="G246" s="137"/>
      <c r="H246" s="122"/>
      <c r="I246" s="122"/>
      <c r="J246" s="122"/>
      <c r="K246" s="122"/>
      <c r="L246" s="122"/>
      <c r="M246" s="122"/>
      <c r="N246" s="122"/>
      <c r="O246" s="122"/>
      <c r="P246" s="122"/>
      <c r="Q246" s="122"/>
      <c r="R246" s="121"/>
      <c r="S246" s="121"/>
      <c r="T246" s="121"/>
      <c r="U246" s="121"/>
      <c r="V246" s="121"/>
      <c r="W246" s="121"/>
      <c r="X246" s="121"/>
      <c r="Y246" s="121"/>
      <c r="Z246" s="121"/>
      <c r="AA246" s="121"/>
      <c r="AB246" s="122"/>
      <c r="AC246" s="122"/>
      <c r="AD246" s="122"/>
      <c r="AE246" s="122"/>
      <c r="AF246" s="122"/>
      <c r="AG246" s="122"/>
      <c r="AH246" s="122"/>
      <c r="AI246" s="122"/>
      <c r="AJ246" s="122"/>
      <c r="AK246" s="122"/>
      <c r="AL246" s="122"/>
      <c r="AM246" s="122"/>
      <c r="AN246" s="122"/>
      <c r="AO246" s="122"/>
      <c r="AP246" s="122"/>
      <c r="AQ246" s="122"/>
      <c r="AR246" s="122"/>
    </row>
    <row r="247" spans="1:44" x14ac:dyDescent="0.2">
      <c r="A247" s="63"/>
      <c r="B247" s="63"/>
      <c r="C247" s="63"/>
      <c r="D247" s="63"/>
      <c r="E247" s="122"/>
      <c r="F247" s="122"/>
      <c r="G247" s="137"/>
      <c r="H247" s="122"/>
      <c r="I247" s="122"/>
      <c r="J247" s="122"/>
      <c r="K247" s="122"/>
      <c r="L247" s="122"/>
      <c r="M247" s="122"/>
      <c r="N247" s="122"/>
      <c r="O247" s="122"/>
      <c r="P247" s="122"/>
      <c r="Q247" s="122"/>
      <c r="R247" s="121"/>
      <c r="S247" s="121"/>
      <c r="T247" s="121"/>
      <c r="U247" s="121"/>
      <c r="V247" s="121"/>
      <c r="W247" s="121"/>
      <c r="X247" s="121"/>
      <c r="Y247" s="121"/>
      <c r="Z247" s="121"/>
      <c r="AA247" s="121"/>
      <c r="AB247" s="122"/>
      <c r="AC247" s="122"/>
      <c r="AD247" s="122"/>
      <c r="AE247" s="122"/>
      <c r="AF247" s="122"/>
      <c r="AG247" s="122"/>
      <c r="AH247" s="122"/>
      <c r="AI247" s="122"/>
      <c r="AJ247" s="122"/>
      <c r="AK247" s="122"/>
      <c r="AL247" s="122"/>
      <c r="AM247" s="122"/>
      <c r="AN247" s="122"/>
      <c r="AO247" s="122"/>
      <c r="AP247" s="122"/>
      <c r="AQ247" s="122"/>
      <c r="AR247" s="122"/>
    </row>
    <row r="248" spans="1:44" x14ac:dyDescent="0.2">
      <c r="A248" s="63"/>
      <c r="B248" s="63"/>
      <c r="C248" s="63"/>
      <c r="D248" s="63"/>
      <c r="E248" s="122"/>
      <c r="F248" s="122"/>
      <c r="G248" s="137"/>
      <c r="H248" s="122"/>
      <c r="I248" s="122"/>
      <c r="J248" s="122"/>
      <c r="K248" s="122"/>
      <c r="L248" s="122"/>
      <c r="M248" s="122"/>
      <c r="N248" s="122"/>
      <c r="O248" s="122"/>
      <c r="P248" s="122"/>
      <c r="Q248" s="122"/>
      <c r="R248" s="121"/>
      <c r="S248" s="121"/>
      <c r="T248" s="121"/>
      <c r="U248" s="121"/>
      <c r="V248" s="121"/>
      <c r="W248" s="121"/>
      <c r="X248" s="121"/>
      <c r="Y248" s="121"/>
      <c r="Z248" s="121"/>
      <c r="AA248" s="121"/>
      <c r="AB248" s="122"/>
      <c r="AC248" s="122"/>
      <c r="AD248" s="122"/>
      <c r="AE248" s="122"/>
      <c r="AF248" s="122"/>
      <c r="AG248" s="122"/>
      <c r="AH248" s="122"/>
      <c r="AI248" s="122"/>
      <c r="AJ248" s="122"/>
      <c r="AK248" s="122"/>
      <c r="AL248" s="122"/>
      <c r="AM248" s="122"/>
      <c r="AN248" s="122"/>
      <c r="AO248" s="122"/>
      <c r="AP248" s="122"/>
      <c r="AQ248" s="122"/>
      <c r="AR248" s="122"/>
    </row>
  </sheetData>
  <mergeCells count="38">
    <mergeCell ref="O3:O4"/>
    <mergeCell ref="D3:D4"/>
    <mergeCell ref="G3:G4"/>
    <mergeCell ref="I3:I4"/>
    <mergeCell ref="K3:K4"/>
    <mergeCell ref="M3:M4"/>
    <mergeCell ref="C3:C4"/>
    <mergeCell ref="G36:G40"/>
    <mergeCell ref="H3:H4"/>
    <mergeCell ref="G6:G8"/>
    <mergeCell ref="G44:G45"/>
    <mergeCell ref="E14:E16"/>
    <mergeCell ref="E19:E20"/>
    <mergeCell ref="F3:F4"/>
    <mergeCell ref="C34:C35"/>
    <mergeCell ref="C30:C33"/>
    <mergeCell ref="G30:G33"/>
    <mergeCell ref="G34:G35"/>
    <mergeCell ref="G14:G16"/>
    <mergeCell ref="G19:G20"/>
    <mergeCell ref="G24:G25"/>
    <mergeCell ref="G26:G29"/>
    <mergeCell ref="A42:B45"/>
    <mergeCell ref="E3:E4"/>
    <mergeCell ref="E24:E25"/>
    <mergeCell ref="E34:E35"/>
    <mergeCell ref="E26:E29"/>
    <mergeCell ref="A3:B4"/>
    <mergeCell ref="A5:B13"/>
    <mergeCell ref="A14:B17"/>
    <mergeCell ref="A18:B23"/>
    <mergeCell ref="A24:A41"/>
    <mergeCell ref="B24:B25"/>
    <mergeCell ref="B26:B29"/>
    <mergeCell ref="B30:B33"/>
    <mergeCell ref="B34:B35"/>
    <mergeCell ref="B36:B40"/>
    <mergeCell ref="E6:E8"/>
  </mergeCell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02E7C-4D3D-4FC0-9DBB-12886F75DAE9}">
  <dimension ref="A1:C10"/>
  <sheetViews>
    <sheetView workbookViewId="0">
      <selection activeCell="B24" sqref="B24"/>
    </sheetView>
  </sheetViews>
  <sheetFormatPr defaultRowHeight="15" x14ac:dyDescent="0.25"/>
  <cols>
    <col min="1" max="1" width="30.5703125" customWidth="1"/>
    <col min="2" max="2" width="60.5703125" customWidth="1"/>
    <col min="3" max="3" width="30.5703125" customWidth="1"/>
  </cols>
  <sheetData>
    <row r="1" spans="1:3" ht="15.75" thickBot="1" x14ac:dyDescent="0.3">
      <c r="A1" s="185"/>
      <c r="B1" s="186" t="s">
        <v>407</v>
      </c>
      <c r="C1" s="186" t="s">
        <v>408</v>
      </c>
    </row>
    <row r="2" spans="1:3" ht="24" x14ac:dyDescent="0.25">
      <c r="A2" s="295" t="s">
        <v>409</v>
      </c>
      <c r="B2" s="187" t="s">
        <v>410</v>
      </c>
      <c r="C2" s="297" t="s">
        <v>411</v>
      </c>
    </row>
    <row r="3" spans="1:3" ht="24" x14ac:dyDescent="0.25">
      <c r="A3" s="295"/>
      <c r="B3" s="187" t="s">
        <v>412</v>
      </c>
      <c r="C3" s="298"/>
    </row>
    <row r="4" spans="1:3" x14ac:dyDescent="0.25">
      <c r="A4" s="295"/>
      <c r="B4" s="188" t="s">
        <v>413</v>
      </c>
      <c r="C4" s="298"/>
    </row>
    <row r="5" spans="1:3" x14ac:dyDescent="0.25">
      <c r="A5" s="295"/>
      <c r="B5" s="188" t="s">
        <v>414</v>
      </c>
      <c r="C5" s="298"/>
    </row>
    <row r="6" spans="1:3" ht="24" x14ac:dyDescent="0.25">
      <c r="A6" s="295"/>
      <c r="B6" s="188" t="s">
        <v>415</v>
      </c>
      <c r="C6" s="298"/>
    </row>
    <row r="7" spans="1:3" x14ac:dyDescent="0.25">
      <c r="A7" s="295"/>
      <c r="B7" s="188" t="s">
        <v>416</v>
      </c>
      <c r="C7" s="298"/>
    </row>
    <row r="8" spans="1:3" ht="24.75" thickBot="1" x14ac:dyDescent="0.3">
      <c r="A8" s="296"/>
      <c r="B8" s="189" t="s">
        <v>417</v>
      </c>
      <c r="C8" s="299"/>
    </row>
    <row r="9" spans="1:3" ht="60.75" thickBot="1" x14ac:dyDescent="0.3">
      <c r="A9" s="186" t="s">
        <v>418</v>
      </c>
      <c r="B9" s="190" t="s">
        <v>419</v>
      </c>
      <c r="C9" s="190" t="s">
        <v>420</v>
      </c>
    </row>
    <row r="10" spans="1:3" ht="60.75" thickBot="1" x14ac:dyDescent="0.3">
      <c r="A10" s="186" t="s">
        <v>421</v>
      </c>
      <c r="B10" s="190" t="s">
        <v>422</v>
      </c>
      <c r="C10" s="190" t="s">
        <v>423</v>
      </c>
    </row>
  </sheetData>
  <mergeCells count="2">
    <mergeCell ref="A2:A8"/>
    <mergeCell ref="C2:C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8E406-23BD-467E-8ACB-97305D919E9E}">
  <dimension ref="A1:C13"/>
  <sheetViews>
    <sheetView workbookViewId="0">
      <selection activeCell="C27" sqref="C27"/>
    </sheetView>
  </sheetViews>
  <sheetFormatPr defaultRowHeight="15" x14ac:dyDescent="0.25"/>
  <cols>
    <col min="1" max="1" width="10.42578125" bestFit="1" customWidth="1"/>
    <col min="2" max="2" width="16.5703125" bestFit="1" customWidth="1"/>
    <col min="3" max="3" width="138.28515625" bestFit="1" customWidth="1"/>
  </cols>
  <sheetData>
    <row r="1" spans="1:3" x14ac:dyDescent="0.25">
      <c r="A1" t="s">
        <v>389</v>
      </c>
      <c r="B1" t="s">
        <v>391</v>
      </c>
      <c r="C1" t="s">
        <v>399</v>
      </c>
    </row>
    <row r="2" spans="1:3" x14ac:dyDescent="0.25">
      <c r="A2" s="170">
        <v>44405</v>
      </c>
      <c r="C2" t="s">
        <v>390</v>
      </c>
    </row>
    <row r="3" spans="1:3" x14ac:dyDescent="0.25">
      <c r="A3" s="170">
        <v>44480</v>
      </c>
      <c r="B3" t="s">
        <v>392</v>
      </c>
      <c r="C3" t="s">
        <v>395</v>
      </c>
    </row>
    <row r="4" spans="1:3" x14ac:dyDescent="0.25">
      <c r="A4" s="170">
        <v>44480</v>
      </c>
      <c r="B4" t="s">
        <v>392</v>
      </c>
      <c r="C4" t="s">
        <v>457</v>
      </c>
    </row>
    <row r="5" spans="1:3" x14ac:dyDescent="0.25">
      <c r="A5" s="170">
        <v>44480</v>
      </c>
      <c r="B5" t="s">
        <v>394</v>
      </c>
      <c r="C5" t="s">
        <v>393</v>
      </c>
    </row>
    <row r="6" spans="1:3" x14ac:dyDescent="0.25">
      <c r="A6" s="170">
        <v>44480</v>
      </c>
      <c r="B6" t="s">
        <v>397</v>
      </c>
      <c r="C6" t="s">
        <v>396</v>
      </c>
    </row>
    <row r="7" spans="1:3" ht="30" x14ac:dyDescent="0.25">
      <c r="A7" s="170">
        <v>44480</v>
      </c>
      <c r="C7" s="195" t="s">
        <v>433</v>
      </c>
    </row>
    <row r="8" spans="1:3" ht="30" x14ac:dyDescent="0.25">
      <c r="A8" s="170">
        <v>44480</v>
      </c>
      <c r="C8" s="195" t="s">
        <v>430</v>
      </c>
    </row>
    <row r="9" spans="1:3" x14ac:dyDescent="0.25">
      <c r="A9" s="170">
        <v>44480</v>
      </c>
      <c r="C9" t="s">
        <v>400</v>
      </c>
    </row>
    <row r="11" spans="1:3" ht="30" x14ac:dyDescent="0.25">
      <c r="A11" s="170">
        <v>44480</v>
      </c>
      <c r="C11" s="195" t="s">
        <v>438</v>
      </c>
    </row>
    <row r="12" spans="1:3" x14ac:dyDescent="0.25">
      <c r="A12" s="170"/>
    </row>
    <row r="13" spans="1:3" x14ac:dyDescent="0.25">
      <c r="A13" s="170">
        <v>44480</v>
      </c>
      <c r="C13" t="s">
        <v>439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E74D3048AD9B499A6487AFAE61B471" ma:contentTypeVersion="9" ma:contentTypeDescription="Create a new document." ma:contentTypeScope="" ma:versionID="be19886f387f87c776d0af386658dff8">
  <xsd:schema xmlns:xsd="http://www.w3.org/2001/XMLSchema" xmlns:xs="http://www.w3.org/2001/XMLSchema" xmlns:p="http://schemas.microsoft.com/office/2006/metadata/properties" xmlns:ns2="fdaae421-ba6a-4289-9e6c-7ee7a2dbf9d6" xmlns:ns3="85e27676-6b0d-48c6-b0b1-abe8b848859d" xmlns:ns4="0ca4ea5b-3d09-4320-8675-616ec1d166dd" targetNamespace="http://schemas.microsoft.com/office/2006/metadata/properties" ma:root="true" ma:fieldsID="77da1e22f3dce0e9b9e61213cd120ccf" ns2:_="" ns3:_="" ns4:_="">
    <xsd:import namespace="fdaae421-ba6a-4289-9e6c-7ee7a2dbf9d6"/>
    <xsd:import namespace="85e27676-6b0d-48c6-b0b1-abe8b848859d"/>
    <xsd:import namespace="0ca4ea5b-3d09-4320-8675-616ec1d166d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Pending_x0020_Approvers" minOccurs="0"/>
                <xsd:element ref="ns3:Approval_x0020_Status" minOccurs="0"/>
                <xsd:element ref="ns3:Approval_x0020_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aae421-ba6a-4289-9e6c-7ee7a2dbf9d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5e27676-6b0d-48c6-b0b1-abe8b848859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Pending_x0020_Approvers" ma:index="17" nillable="true" ma:displayName="Pending Approvers" ma:internalName="Pending_x0020_Approvers">
      <xsd:simpleType>
        <xsd:restriction base="dms:Note">
          <xsd:maxLength value="255"/>
        </xsd:restriction>
      </xsd:simpleType>
    </xsd:element>
    <xsd:element name="Approval_x0020_Status" ma:index="18" nillable="true" ma:displayName="Approval Status" ma:internalName="Approval_x0020_Status">
      <xsd:simpleType>
        <xsd:restriction base="dms:Text"/>
      </xsd:simpleType>
    </xsd:element>
    <xsd:element name="Approval_x0020_Comments" ma:index="19" nillable="true" ma:displayName="Approval Comments" ma:internalName="Approval_x0020_Comments">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a4ea5b-3d09-4320-8675-616ec1d166dd"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01b9676a-acfc-4ccc-b979-19840e3fd12b" ContentTypeId="0x0101" PreviousValue="false"/>
</file>

<file path=customXml/item3.xml><?xml version="1.0" encoding="utf-8"?>
<?mso-contentType ?>
<spe:Receivers xmlns:spe="http://schemas.microsoft.com/sharepoint/event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dlc_DocId xmlns="fdaae421-ba6a-4289-9e6c-7ee7a2dbf9d6">RNE55TYKUJSQ-906472420-90</_dlc_DocId>
    <_dlc_DocIdUrl xmlns="fdaae421-ba6a-4289-9e6c-7ee7a2dbf9d6">
      <Url>https://qaoqld.sharepoint.com/AuditServices/roaaa/2020Grantsmgnt/_layouts/15/DocIdRedir.aspx?ID=RNE55TYKUJSQ-906472420-90</Url>
      <Description>RNE55TYKUJSQ-906472420-90</Description>
    </_dlc_DocIdUrl>
    <Approval_x0020_Comments xmlns="85e27676-6b0d-48c6-b0b1-abe8b848859d" xsi:nil="true"/>
    <Pending_x0020_Approvers xmlns="85e27676-6b0d-48c6-b0b1-abe8b848859d" xsi:nil="true"/>
    <Approval_x0020_Status xmlns="85e27676-6b0d-48c6-b0b1-abe8b848859d" xsi:nil="true"/>
  </documentManagement>
</p:properties>
</file>

<file path=customXml/itemProps1.xml><?xml version="1.0" encoding="utf-8"?>
<ds:datastoreItem xmlns:ds="http://schemas.openxmlformats.org/officeDocument/2006/customXml" ds:itemID="{A2C6C509-4BF3-4A0D-A05F-7A04312C23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aae421-ba6a-4289-9e6c-7ee7a2dbf9d6"/>
    <ds:schemaRef ds:uri="85e27676-6b0d-48c6-b0b1-abe8b848859d"/>
    <ds:schemaRef ds:uri="0ca4ea5b-3d09-4320-8675-616ec1d166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94FA38F-293A-4781-A4DC-90E07346B127}">
  <ds:schemaRefs>
    <ds:schemaRef ds:uri="Microsoft.SharePoint.Taxonomy.ContentTypeSync"/>
  </ds:schemaRefs>
</ds:datastoreItem>
</file>

<file path=customXml/itemProps3.xml><?xml version="1.0" encoding="utf-8"?>
<ds:datastoreItem xmlns:ds="http://schemas.openxmlformats.org/officeDocument/2006/customXml" ds:itemID="{69CC9948-4693-4620-A240-40E738266C0D}">
  <ds:schemaRefs>
    <ds:schemaRef ds:uri="http://schemas.microsoft.com/sharepoint/events"/>
  </ds:schemaRefs>
</ds:datastoreItem>
</file>

<file path=customXml/itemProps4.xml><?xml version="1.0" encoding="utf-8"?>
<ds:datastoreItem xmlns:ds="http://schemas.openxmlformats.org/officeDocument/2006/customXml" ds:itemID="{1A89B99B-956C-48FB-9D9B-D10E6ACCD8AF}">
  <ds:schemaRefs>
    <ds:schemaRef ds:uri="http://schemas.microsoft.com/sharepoint/v3/contenttype/forms"/>
  </ds:schemaRefs>
</ds:datastoreItem>
</file>

<file path=customXml/itemProps5.xml><?xml version="1.0" encoding="utf-8"?>
<ds:datastoreItem xmlns:ds="http://schemas.openxmlformats.org/officeDocument/2006/customXml" ds:itemID="{1BC07E5A-300D-4A47-A0B4-A2817C4B2617}">
  <ds:schemaRefs>
    <ds:schemaRef ds:uri="http://schemas.openxmlformats.org/package/2006/metadata/core-properties"/>
    <ds:schemaRef ds:uri="http://schemas.microsoft.com/office/2006/documentManagement/types"/>
    <ds:schemaRef ds:uri="http://purl.org/dc/elements/1.1/"/>
    <ds:schemaRef ds:uri="http://www.w3.org/XML/1998/namespace"/>
    <ds:schemaRef ds:uri="http://purl.org/dc/dcmitype/"/>
    <ds:schemaRef ds:uri="fdaae421-ba6a-4289-9e6c-7ee7a2dbf9d6"/>
    <ds:schemaRef ds:uri="http://schemas.microsoft.com/office/2006/metadata/properties"/>
    <ds:schemaRef ds:uri="http://schemas.microsoft.com/office/infopath/2007/PartnerControls"/>
    <ds:schemaRef ds:uri="0ca4ea5b-3d09-4320-8675-616ec1d166dd"/>
    <ds:schemaRef ds:uri="85e27676-6b0d-48c6-b0b1-abe8b848859d"/>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Benchmark information</vt:lpstr>
      <vt:lpstr>Assessment</vt:lpstr>
      <vt:lpstr>Overall results</vt:lpstr>
      <vt:lpstr>Model</vt:lpstr>
      <vt:lpstr>QAO deficiency criteria</vt:lpstr>
      <vt:lpstr>Version History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Queensland Audit Office</dc:creator>
  <cp:keywords/>
  <dc:description/>
  <cp:lastModifiedBy>Anna Compton</cp:lastModifiedBy>
  <cp:revision>1</cp:revision>
  <dcterms:created xsi:type="dcterms:W3CDTF">2020-08-26T05:10:23Z</dcterms:created>
  <dcterms:modified xsi:type="dcterms:W3CDTF">2021-10-25T04:18:15Z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0x01010043E74D3048AD9B499A6487AFAE61B471</vt:lpwstr>
  </property>
  <property fmtid="{D5CDD505-2E9C-101B-9397-08002B2CF9AE}" pid="3" name="_dlc_DocIdItemGuid">
    <vt:lpwstr>dc287024-20ca-4ddc-94eb-6083379bd37d</vt:lpwstr>
  </property>
</Properties>
</file>